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drawings/drawing7.xml" ContentType="application/vnd.openxmlformats-officedocument.drawing+xml"/>
  <Override PartName="/xl/worksheets/sheet7.xml" ContentType="application/vnd.openxmlformats-officedocument.spreadsheetml.worksheet+xml"/>
  <Override PartName="/xl/comments7.xml" ContentType="application/vnd.openxmlformats-officedocument.spreadsheetml.comments+xml"/>
  <Override PartName="/xl/drawings/vmlDrawing7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Раздел 7-1" sheetId="1" r:id="rId1"/>
    <sheet name="Раздел 7-2" sheetId="2" r:id="rId2"/>
    <sheet name="Раздел 7-3" sheetId="3" r:id="rId3"/>
    <sheet name="Раздел 7-4" sheetId="4" r:id="rId4"/>
    <sheet name="Раздел 7-5" sheetId="5" r:id="rId5"/>
    <sheet name="Раздел 7-6" sheetId="6" r:id="rId6"/>
    <sheet name="Раздел 7-7" sheetId="7" r:id="rId7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comments7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<sst xmlns="http://schemas.openxmlformats.org/spreadsheetml/2006/main" count="750" uniqueCount="750">
  <si>
    <t>000000711</t>
  </si>
  <si>
    <t>ОТЧЕТ ОБ ОЖИДАЕМЫХ РЕЗУЛЬТАТАХ
ФИНАНСОВО-ХОЗЯЙСТВЕННОЙ ДЕЯТЕЛЬНОСТИ
ТОВАРОПРОИЗВОДИТЕЛЕЙ АГРОПРОМЫШЛЕННОГО КОМПЛЕКСА</t>
  </si>
  <si>
    <t>за 2026 год</t>
  </si>
  <si>
    <t>КОДЫ</t>
  </si>
  <si>
    <t>Форма № 7-АПК* </t>
  </si>
  <si>
    <t>Дата (число, месяц, год)</t>
  </si>
  <si>
    <t>30</t>
  </si>
  <si>
    <t>09</t>
  </si>
  <si>
    <t>2026</t>
  </si>
  <si>
    <t>Организация (орган исполнительной власти)</t>
  </si>
  <si>
    <t>по ОКПО</t>
  </si>
  <si>
    <t>Идентификационный номер налогоплательщика </t>
  </si>
  <si>
    <t>ИНН</t>
  </si>
  <si>
    <t>**Вид деятельности </t>
  </si>
  <si>
    <t>по ОКВЭД 2</t>
  </si>
  <si>
    <t>***Организационно-правовая форма / форма собственности </t>
  </si>
  <si>
    <t>по ОКОПФ/ОКФС</t>
  </si>
  <si>
    <t>Адрес:</t>
  </si>
  <si>
    <t>Единица измерения (коды по ОКЕИ): га - 059; гол - 836; тыс гол - 985; тыс усл банк - 882; ц - 206; кг - 166; г - 163; шт - 796; тыс шт - 798; тыс руб - 384; руб - 383; м2 - 055; дкл - 116. </t>
  </si>
  <si>
    <t>Раздел 7-1.  Финансовые результаты</t>
  </si>
  <si>
    <t>Наименование показателя</t>
  </si>
  <si>
    <t>Код</t>
  </si>
  <si>
    <t>Всего организаций</t>
  </si>
  <si>
    <t>в том числе:</t>
  </si>
  <si>
    <t>прибыльные
(стр.71700 &gt;= 0)</t>
  </si>
  <si>
    <t>убыточные
(стр.71700 &lt; 0)</t>
  </si>
  <si>
    <t>фактически
за 2025 г.
(гр.5+ 7)</t>
  </si>
  <si>
    <t>ожидается
за 2026 г.
(гр.6+ 8)</t>
  </si>
  <si>
    <t>фактически
за 2025 г.</t>
  </si>
  <si>
    <t>ожидается
за 2026 г.</t>
  </si>
  <si>
    <t>1</t>
  </si>
  <si>
    <t>2</t>
  </si>
  <si>
    <t>3</t>
  </si>
  <si>
    <t>4</t>
  </si>
  <si>
    <t>5</t>
  </si>
  <si>
    <t>6</t>
  </si>
  <si>
    <t>7</t>
  </si>
  <si>
    <t>8</t>
  </si>
  <si>
    <t>Количество организаций</t>
  </si>
  <si>
    <t>71100</t>
  </si>
  <si>
    <t>Выручка </t>
  </si>
  <si>
    <t>71200</t>
  </si>
  <si>
    <t>Себестоимость продаж</t>
  </si>
  <si>
    <t>71310</t>
  </si>
  <si>
    <t>Коммерческие расходы</t>
  </si>
  <si>
    <t>71320</t>
  </si>
  <si>
    <t>Управленческие расходы</t>
  </si>
  <si>
    <t>71330</t>
  </si>
  <si>
    <t>Прибыль (убыток) от продаж
(стр.71200+ 71310+ 71320+ 71330)</t>
  </si>
  <si>
    <t>71400</t>
  </si>
  <si>
    <t>Прочие доходы</t>
  </si>
  <si>
    <t>71500</t>
  </si>
  <si>
    <t>в том числе: субсидии из бюджетов всех уровней</t>
  </si>
  <si>
    <t>71510</t>
  </si>
  <si>
    <t>реализация основных средств</t>
  </si>
  <si>
    <t>71520</t>
  </si>
  <si>
    <t>Прочие расходы</t>
  </si>
  <si>
    <t>71600</t>
  </si>
  <si>
    <t>в том числе: проценты к уплате</t>
  </si>
  <si>
    <t>71610</t>
  </si>
  <si>
    <t>Прибыль (убыток) до налогообложения
(стр.71400+ 71500+ 71600)</t>
  </si>
  <si>
    <t>71700</t>
  </si>
  <si>
    <t>Налог на прибыль
(стр.71811+ 71812)</t>
  </si>
  <si>
    <t>71810</t>
  </si>
  <si>
    <t>в том числе: 
текущий налог на прибыль</t>
  </si>
  <si>
    <t>71811</t>
  </si>
  <si>
    <t>отложенный налог на прибыль</t>
  </si>
  <si>
    <t>71812</t>
  </si>
  <si>
    <t>Прочее</t>
  </si>
  <si>
    <t>71840</t>
  </si>
  <si>
    <t>Чистая прибыль (убыток)
(стр.71700+ 71810+ 71840)</t>
  </si>
  <si>
    <t>71900</t>
  </si>
  <si>
    <t>СПРАВОЧНО:
рентабельность деятельности, %
(стр.71700/ mod(71310+71320+71330))* 100%</t>
  </si>
  <si>
    <t>71910</t>
  </si>
  <si>
    <t>Х</t>
  </si>
  <si>
    <t>* Представляется товаропроизводителями агропромышленного комплекса (независимо от форм собственности) вместе с отчетностью за 9 месяцев.</t>
  </si>
  <si>
    <t>** Орган исполнительной власти заполняет строку в соответствии со следующими видами деятельности: сельское хозяйство, услуги в области сельского хозяйства, пищевая и перерабатывающая промышленность.</t>
  </si>
  <si>
    <t>*** Орган исполнительной власти строку не заполняет.</t>
  </si>
  <si>
    <t>Форма №7АПК с.2</t>
  </si>
  <si>
    <t>Раздел 7-2. Производство и себестоимость (ожидаемые) продукции сельского хозяйства (сельскохозяйственного сырья) за год</t>
  </si>
  <si>
    <t>Убранная площадь под культурой 
(га, м2) /  среднегодовое поголовье (гол, птица - в тыс. гол)</t>
  </si>
  <si>
    <t>Выход основной
продукции, ц</t>
  </si>
  <si>
    <t>Урожайность (ц/га, кг/м2) / продуктивность (кг/гол в год, г/гол в сутки)</t>
  </si>
  <si>
    <t>Затраты на основную продукцию в текущих ценах,
тыс. руб</t>
  </si>
  <si>
    <t>Производственная себестоимость единицы продукции, 
руб</t>
  </si>
  <si>
    <t>Всего (стр.72100+ 72200)</t>
  </si>
  <si>
    <t>72000</t>
  </si>
  <si>
    <t>1. Растениеводство:
(стр.72110+ 72120+72130+ 72140+ 72150+ 72160+ 72190+ 72195)</t>
  </si>
  <si>
    <t>72100</t>
  </si>
  <si>
    <t>зерновые и зернобобовые на зерно и семена (кроме риса) (стр.72111+ 72112+ 72113+ 72114+ 72115+ 72116+ 72117)</t>
  </si>
  <si>
    <t>72110</t>
  </si>
  <si>
    <t>в том числе:
пшеница (озимая и яровая)</t>
  </si>
  <si>
    <t>72111</t>
  </si>
  <si>
    <t>из нее: пшеница (озимая и яровая) твердых сортов</t>
  </si>
  <si>
    <t>72111.1</t>
  </si>
  <si>
    <t>кукуруза</t>
  </si>
  <si>
    <t>72112</t>
  </si>
  <si>
    <t>из нее: семенные посевы кукурузы</t>
  </si>
  <si>
    <t>72112.1</t>
  </si>
  <si>
    <t>гречиха</t>
  </si>
  <si>
    <t>72113</t>
  </si>
  <si>
    <t>рожь (озимая и яровая)</t>
  </si>
  <si>
    <t>72114</t>
  </si>
  <si>
    <t>ячмень (озимый и яровой)</t>
  </si>
  <si>
    <t>72115</t>
  </si>
  <si>
    <t>прочие зерновые (озимые и яровые)</t>
  </si>
  <si>
    <t>72116</t>
  </si>
  <si>
    <t>зернобобовые</t>
  </si>
  <si>
    <t>72117</t>
  </si>
  <si>
    <t>рис</t>
  </si>
  <si>
    <t>72120</t>
  </si>
  <si>
    <t>масличные (стр.72131+ 72132+ 72133+ 72134)</t>
  </si>
  <si>
    <t>72130</t>
  </si>
  <si>
    <t>в том числе:
соя (бобы соевые)</t>
  </si>
  <si>
    <t>72131</t>
  </si>
  <si>
    <t>рапс (озимый и яровой)</t>
  </si>
  <si>
    <t>72132</t>
  </si>
  <si>
    <t>подсолнечник</t>
  </si>
  <si>
    <t>72133</t>
  </si>
  <si>
    <t>из него: семенные посевы подсолнечника</t>
  </si>
  <si>
    <t>72133.1</t>
  </si>
  <si>
    <t>прочие масличные, не включенные в другие группировки, в том числе лен-кудряш (масличный)</t>
  </si>
  <si>
    <t>72134</t>
  </si>
  <si>
    <t>овощи и бахчевые, корнеплоды и клубнеплоды
(стр.72141+ 72142+ 72143+ 72144+ 72145+ 72149)</t>
  </si>
  <si>
    <t>72140</t>
  </si>
  <si>
    <t>в том числе:
овощи открытого грунта (овощи бобовые; капуста; культуры овощные салатные, плодовые, луковичные; огурцы, помидоры; корнеплоды и клубнеплоды овощные; прочие)</t>
  </si>
  <si>
    <t>72141</t>
  </si>
  <si>
    <t>картофель</t>
  </si>
  <si>
    <t>72142</t>
  </si>
  <si>
    <t>из него: семенные посевы картофеля</t>
  </si>
  <si>
    <t>72142.1</t>
  </si>
  <si>
    <t>овощи защищенного грунта (огурцы, помидоры, прочие)*</t>
  </si>
  <si>
    <t>72143</t>
  </si>
  <si>
    <t>свекла сахарная (товарная)</t>
  </si>
  <si>
    <t>72144</t>
  </si>
  <si>
    <t>из нее: семенные посевы сахарной свеклы</t>
  </si>
  <si>
    <t>72144.1</t>
  </si>
  <si>
    <t>семенные посевы, маточники и семенники овощных культур</t>
  </si>
  <si>
    <t>72145</t>
  </si>
  <si>
    <t>бахчевые культуры, корнеплоды столовые и клубнеплоды на продовольственные цели, не включенные в другие группировки</t>
  </si>
  <si>
    <t>72149</t>
  </si>
  <si>
    <t>продукция волокнистых прядильных культур
(стр.72151+ 72152+ 72153+ 72154+ 72155)</t>
  </si>
  <si>
    <t>72150</t>
  </si>
  <si>
    <t>лен-долгунец (соломка)</t>
  </si>
  <si>
    <t>72151</t>
  </si>
  <si>
    <t>льнотреста</t>
  </si>
  <si>
    <t>72152</t>
  </si>
  <si>
    <t>СПРАВОЧНО: льнотреста в пересчете на льноволокно</t>
  </si>
  <si>
    <t>72152.1</t>
  </si>
  <si>
    <t>конопля (соломка)</t>
  </si>
  <si>
    <t>72153</t>
  </si>
  <si>
    <t>конопляная треста</t>
  </si>
  <si>
    <t>72154</t>
  </si>
  <si>
    <t>СПРАВОЧНО: конопляная треста в пересчете на пеньковолокно</t>
  </si>
  <si>
    <t>72154.1</t>
  </si>
  <si>
    <t>прочие культуры волокнистые прядильные, 
не включенные в другие группировки 
(хлопчатник, джут)</t>
  </si>
  <si>
    <t>72155</t>
  </si>
  <si>
    <t>многолетние насаждения (плодовые и ягодные, включая виноградники), прочие плодовые деревья и кустарники в плодоносящем возрасте 
(стр.72161+ 72162+72163)**</t>
  </si>
  <si>
    <t>72160</t>
  </si>
  <si>
    <t>в том числе:
виноградники</t>
  </si>
  <si>
    <t>72161</t>
  </si>
  <si>
    <t>яблони</t>
  </si>
  <si>
    <t>72162</t>
  </si>
  <si>
    <t>прочие плодовые и ягодные многолетние насаждения в плодоносящем возрасте</t>
  </si>
  <si>
    <t>72163</t>
  </si>
  <si>
    <t>прочая продукция растениеводства, не включенная в другие группировки</t>
  </si>
  <si>
    <t>72190</t>
  </si>
  <si>
    <t>побочная продукция растениеводства</t>
  </si>
  <si>
    <t>72195</t>
  </si>
  <si>
    <t>* Убранная площадь овощей защищенного грунта - м2, урожайность - кг/м2.</t>
  </si>
  <si>
    <t>** Площадь многолетних насаждений в плодоносящем возрасте.</t>
  </si>
  <si>
    <t>Форма №7АПК с.3</t>
  </si>
  <si>
    <t>2. Животноводство:
(стр.72210+ 72220+ 72230+ 72250+ 72253+ 72260+ 72290+ 72300+ 72310)</t>
  </si>
  <si>
    <t>72200</t>
  </si>
  <si>
    <t>скот крупный рогатый молочного и мясного направлений, включая прочий 
(стр.72211+ 72212+ 72213+ 72214+ 72215)</t>
  </si>
  <si>
    <t>72210</t>
  </si>
  <si>
    <t>в том числе: 
основное стадо крупного рогатого скота молочного направления продуктивности (МОЛОКО)</t>
  </si>
  <si>
    <t>72211</t>
  </si>
  <si>
    <t>-</t>
  </si>
  <si>
    <t>из него: 
коровы (без коров на откорме и нагуле)</t>
  </si>
  <si>
    <t>72211.1</t>
  </si>
  <si>
    <t>основное стадо крупного рогатого скота  молочного направления продуктивности 
(МАССА ТЕЛЯТ ПРИ РОЖДЕНИИ)</t>
  </si>
  <si>
    <t>72212</t>
  </si>
  <si>
    <t>животные на выращивании и откорме молочного направления продуктивности (ПРИРОСТ)</t>
  </si>
  <si>
    <t>72213</t>
  </si>
  <si>
    <t>основное стадо крупного рогатого скота  мясного направления продуктивности (коровы, молодняк до 8 месяцев) 
(МАССА ТЕЛЯТ ПРИ РОЖДЕНИИ, ПРИРОСТ) </t>
  </si>
  <si>
    <t>72214</t>
  </si>
  <si>
    <t>из него: 
коровы мясного направления продуктивности</t>
  </si>
  <si>
    <t>72214.1</t>
  </si>
  <si>
    <t>животные на выращивании и откорме мясного направления продуктивности (ПРИРОСТ)</t>
  </si>
  <si>
    <t>72215</t>
  </si>
  <si>
    <t>свиньи (стр.72221+ 72222)</t>
  </si>
  <si>
    <t>72220</t>
  </si>
  <si>
    <t>в том числе:
свиньи взрослые основного стада (МАССА ПОРОСЯТ ПРИ РОЖДЕНИИ)</t>
  </si>
  <si>
    <t>72221</t>
  </si>
  <si>
    <t>животные на выращивании и откорме (ПРИРОСТ)</t>
  </si>
  <si>
    <t>72222</t>
  </si>
  <si>
    <t>овцы, козы (стр.72231+ 72231.3+ 72232+ 72238+ 72239)</t>
  </si>
  <si>
    <t>72230</t>
  </si>
  <si>
    <t>в том числе: 
основное стадо овец и баранов-производителей тонкорунных и полутонкорунных пород, грубошерстных и полугрубошерстных пород (ШЕРСТЬ)</t>
  </si>
  <si>
    <t>72231</t>
  </si>
  <si>
    <t>из него: 
овцы и бараны-производители тонкорунных пород (ШЕРСТЬ)</t>
  </si>
  <si>
    <t>72231.1</t>
  </si>
  <si>
    <t>овцы и бараны-производители полутонкорунных пород (ШЕРСТЬ)</t>
  </si>
  <si>
    <t>72231.2</t>
  </si>
  <si>
    <t>СПРАВОЧНО: 
овцематки (МОЛОКО)</t>
  </si>
  <si>
    <t>72231.3</t>
  </si>
  <si>
    <t>основное стадо коз и козлов-производителей (МОЛОКО)</t>
  </si>
  <si>
    <t>72232</t>
  </si>
  <si>
    <t>из него:
козоматки</t>
  </si>
  <si>
    <t>72232.1</t>
  </si>
  <si>
    <t>прочее поголовье овец и коз (МАССА ЯГНЯТ И КОЗЛЯТ НА МОМЕНТ ОТБИВКИ ОТ МАТОК)</t>
  </si>
  <si>
    <t>72238</t>
  </si>
  <si>
    <t>животные на выращивании и откорме 
(ПРИРОСТ)</t>
  </si>
  <si>
    <t>72239</t>
  </si>
  <si>
    <t>птица сельскохозяйственная (тыс. гол)
(стр.72251+ 72252)</t>
  </si>
  <si>
    <t>72250</t>
  </si>
  <si>
    <t>в том числе:  птица яичных пород прародительского, родительского и промышленного стада (ЯЙЦА, тыс. шт)</t>
  </si>
  <si>
    <t>72251</t>
  </si>
  <si>
    <t>из него:
куры взрослые (ЯЙЦА, тыс. шт)</t>
  </si>
  <si>
    <t>72251.1</t>
  </si>
  <si>
    <t>молодняк кур и прочей птицы на выращивании (ПРИРОСТ)</t>
  </si>
  <si>
    <t>72252</t>
  </si>
  <si>
    <t>инкубация (проинкубировано яиц птицы всех видов, тыс. шт)</t>
  </si>
  <si>
    <t>72253</t>
  </si>
  <si>
    <t>разведение одомашненных видов и пород рыб</t>
  </si>
  <si>
    <t>72260</t>
  </si>
  <si>
    <t>прочий скот, не включенный в другие группировки</t>
  </si>
  <si>
    <t>72290</t>
  </si>
  <si>
    <t>прочая продукция животноводства, не включенная в другие группировки</t>
  </si>
  <si>
    <t>72300</t>
  </si>
  <si>
    <t>побочная продукция животноводства</t>
  </si>
  <si>
    <t>72310</t>
  </si>
  <si>
    <t>Форма №7АПК с.4</t>
  </si>
  <si>
    <t>Раздел 7-3. Реализация продукции сельского хозяйства (сельскохозяйственного сырья) за год</t>
  </si>
  <si>
    <t>Реализовано
продукции
в натуральном
выражении, ц</t>
  </si>
  <si>
    <t>Себестоимость продаж,
тыс. руб</t>
  </si>
  <si>
    <t>Себестоимость продаж
единицы продукции, 
руб</t>
  </si>
  <si>
    <t>Выручка,
тыс. руб</t>
  </si>
  <si>
    <t>Цена
единицы
продукции, 
руб</t>
  </si>
  <si>
    <t>Валовая рентабельность, %</t>
  </si>
  <si>
    <t>Справочно: КР и УР, не включенные в себестоимость продаж (гр_4), не связанные с производством
тыс.руб.</t>
  </si>
  <si>
    <t>Рентабельность продукции 
(с учетом КР и УР), %</t>
  </si>
  <si>
    <t>9</t>
  </si>
  <si>
    <t>10</t>
  </si>
  <si>
    <t>Всего (стр.73100+ 73200)</t>
  </si>
  <si>
    <t>73000</t>
  </si>
  <si>
    <t>1. Продукция растениеводства:
(стр.73110+ 73120+ 73130+ 73140+ 73150+ 73160+ 73190)</t>
  </si>
  <si>
    <t>73100</t>
  </si>
  <si>
    <t>зерно и семена зерновых и зернобобовых культур (кроме риса) (стр.73111+ 73112+ 73113+ 73114+ 73115+ 73116+ 73117)</t>
  </si>
  <si>
    <t>73110</t>
  </si>
  <si>
    <t>в том числе:
зерно пшеницы</t>
  </si>
  <si>
    <t>73111</t>
  </si>
  <si>
    <t>из него: продовольственная (1-2 кл)</t>
  </si>
  <si>
    <t>73111.1</t>
  </si>
  <si>
    <t>продовольственная (3-4 кл)</t>
  </si>
  <si>
    <t>73111.2</t>
  </si>
  <si>
    <t>зерно кукурузы</t>
  </si>
  <si>
    <t>73112</t>
  </si>
  <si>
    <t>из него: семена кукурузы</t>
  </si>
  <si>
    <t>73112.1</t>
  </si>
  <si>
    <t>73113</t>
  </si>
  <si>
    <t>73114</t>
  </si>
  <si>
    <t>73115</t>
  </si>
  <si>
    <t>зерно и семена прочих зерновых культур</t>
  </si>
  <si>
    <t>73116</t>
  </si>
  <si>
    <t>зерно и семена зернобобовых культур</t>
  </si>
  <si>
    <t>73117</t>
  </si>
  <si>
    <t>зерно нешелушеного риса</t>
  </si>
  <si>
    <t>73120</t>
  </si>
  <si>
    <t>семена масличных культур для посева и переработки (стр.73131+ 73132+ 73133+ 73134)</t>
  </si>
  <si>
    <t>73130</t>
  </si>
  <si>
    <t>73131</t>
  </si>
  <si>
    <t>семена рапса (озимого и ярового)</t>
  </si>
  <si>
    <t>73132</t>
  </si>
  <si>
    <t>семена подсолнечника</t>
  </si>
  <si>
    <t>73133</t>
  </si>
  <si>
    <t>из них: подсолнечник семенной</t>
  </si>
  <si>
    <t>73133.1</t>
  </si>
  <si>
    <t>семена прочих масличных культур, не включенные в другие группировки, в том числе лен-кудряш (масличный)</t>
  </si>
  <si>
    <t>73134</t>
  </si>
  <si>
    <t>овощи, бахчевые, корнеплоды и клубнеплоды
(стр.73141+ 73142+ 73143+ 73144+ 72145+ 73149)</t>
  </si>
  <si>
    <t>73140</t>
  </si>
  <si>
    <t>73141</t>
  </si>
  <si>
    <t>73142</t>
  </si>
  <si>
    <t>из него: семена картофеля</t>
  </si>
  <si>
    <t>73142.1</t>
  </si>
  <si>
    <t>овощи защищенного грунта (огурцы, помидоры, прочие)</t>
  </si>
  <si>
    <t>73143</t>
  </si>
  <si>
    <t>73144</t>
  </si>
  <si>
    <t>из нее: семена сахарной свеклы</t>
  </si>
  <si>
    <t>73144.1</t>
  </si>
  <si>
    <t>семена (маточники) овощных культур</t>
  </si>
  <si>
    <t>73145</t>
  </si>
  <si>
    <t>73149</t>
  </si>
  <si>
    <t>продукция волокнистых прядильных культур
(стр.73151+ 73152+ 73153+ 73154+ 73155)</t>
  </si>
  <si>
    <t>73150</t>
  </si>
  <si>
    <t>соломка льна-долгунца</t>
  </si>
  <si>
    <t>73151</t>
  </si>
  <si>
    <t>73152</t>
  </si>
  <si>
    <t>в пересчете на волокно (льноволокно)</t>
  </si>
  <si>
    <t>73152.1</t>
  </si>
  <si>
    <t>соломка конопли</t>
  </si>
  <si>
    <t>73153</t>
  </si>
  <si>
    <t>73154</t>
  </si>
  <si>
    <t>в пересчете на волокно (пеньковолокно)</t>
  </si>
  <si>
    <t>73154.1</t>
  </si>
  <si>
    <t>продукция прочих волокнистых прядильных культур, не включенная в другие группировки (хлопчатник, джут)</t>
  </si>
  <si>
    <t>73155</t>
  </si>
  <si>
    <t>плоды, фрукты и ягоды многолетних насаждений и виноград (стр.73161+ 73162+ 73163)</t>
  </si>
  <si>
    <t>73160</t>
  </si>
  <si>
    <t>в том числе: 
виноград</t>
  </si>
  <si>
    <t>73161</t>
  </si>
  <si>
    <t>яблоки</t>
  </si>
  <si>
    <t>73162</t>
  </si>
  <si>
    <t>прочие плоды и ягоды, не включенные в другие группировки</t>
  </si>
  <si>
    <t>73163</t>
  </si>
  <si>
    <t>73190</t>
  </si>
  <si>
    <t>Форма №7АПК с.5</t>
  </si>
  <si>
    <t>2. Продукция животноводства: 
(стр.73210+ 73220+ 73231 + 73232+ 73240+ 73250+ 73290)</t>
  </si>
  <si>
    <t>73200</t>
  </si>
  <si>
    <t>молоко сырое (в физическом весе)</t>
  </si>
  <si>
    <t>73210</t>
  </si>
  <si>
    <t>в том числе: молоко сырое коровье</t>
  </si>
  <si>
    <t>73211</t>
  </si>
  <si>
    <t>СПРАВОЧНО:
молоко сырое коровье в зачетном весе</t>
  </si>
  <si>
    <t>73212</t>
  </si>
  <si>
    <t>скот и птица в живой массе
(стр.73221.1+ 73221.2+ 73222+ 73223+ 73224+ 73225)</t>
  </si>
  <si>
    <t>73220</t>
  </si>
  <si>
    <t>в том числе:
скот молочный крупный рогатый</t>
  </si>
  <si>
    <t>73221.1</t>
  </si>
  <si>
    <t>скот мясной крупный рогатый</t>
  </si>
  <si>
    <t>73221.2</t>
  </si>
  <si>
    <t>свиньи </t>
  </si>
  <si>
    <t>73222</t>
  </si>
  <si>
    <t>овцы и козы </t>
  </si>
  <si>
    <t>73223</t>
  </si>
  <si>
    <t>птица</t>
  </si>
  <si>
    <t>73224</t>
  </si>
  <si>
    <t>сельскохозяйственные животные прочие, не включенные в другие группировки</t>
  </si>
  <si>
    <t>73225</t>
  </si>
  <si>
    <t>яйца (тыс. шт)</t>
  </si>
  <si>
    <t>73231</t>
  </si>
  <si>
    <t>в том числе: пищевые (тыс. шт)</t>
  </si>
  <si>
    <t>73231.1</t>
  </si>
  <si>
    <t>из них: куриные (тыс. шт.)</t>
  </si>
  <si>
    <t>73231.2</t>
  </si>
  <si>
    <t>суточные птенцы (тыс. гол)</t>
  </si>
  <si>
    <t>73232</t>
  </si>
  <si>
    <t>шерсть</t>
  </si>
  <si>
    <t>73240</t>
  </si>
  <si>
    <t>в том числе: тонкая шерсть</t>
  </si>
  <si>
    <t>73241</t>
  </si>
  <si>
    <t>полутонкая шерсть</t>
  </si>
  <si>
    <t>73242</t>
  </si>
  <si>
    <t>товарная рыба одомашненных видов и пород</t>
  </si>
  <si>
    <t>73250</t>
  </si>
  <si>
    <t>73290</t>
  </si>
  <si>
    <t>Форма №7АПК с.6</t>
  </si>
  <si>
    <t>Раздел 7-4. Приобретение и использование сельскохозяйственной продукции (сырья) для первичной и промышленной переработки за год</t>
  </si>
  <si>
    <t>Направлено на переработку сырья
(без учета сырья на давальческой основе), ц*</t>
  </si>
  <si>
    <t>Стоимость переработанного сельскохозяйственного сырья,
тыс. руб**</t>
  </si>
  <si>
    <t>Стоимость
единицы покупного
сырья,
руб</t>
  </si>
  <si>
    <t>Сырье на давальческой основе
(кроме граф 3 и 4), ц</t>
  </si>
  <si>
    <t>собственного</t>
  </si>
  <si>
    <t>покупного</t>
  </si>
  <si>
    <t>переданное на переработку</t>
  </si>
  <si>
    <t>принятое на переработку</t>
  </si>
  <si>
    <t>Всего (стр.74100+ 74200+ 74300+ 74400+ 74500)</t>
  </si>
  <si>
    <t>74000</t>
  </si>
  <si>
    <t>1. Продукция растениеводства: 
(стр.74110+ 74120+ 74130+ 74140+ 74150+ 74160+ 74190)</t>
  </si>
  <si>
    <t>74100</t>
  </si>
  <si>
    <t>зерно и семена зерновых и зернобобовых культур (кроме риса) 
(стр.74111+ 74112+ 74113)</t>
  </si>
  <si>
    <t>74110</t>
  </si>
  <si>
    <t>74111</t>
  </si>
  <si>
    <t>74111.1</t>
  </si>
  <si>
    <t>74111.2</t>
  </si>
  <si>
    <t>74112</t>
  </si>
  <si>
    <t>зерно и семена прочих зерновых и зернобобовых культур</t>
  </si>
  <si>
    <t>74113</t>
  </si>
  <si>
    <t>74120</t>
  </si>
  <si>
    <t>СПРАВОЧНО: зерно, направленное на глубокую переработку</t>
  </si>
  <si>
    <t>74129</t>
  </si>
  <si>
    <t>семена масличных культур для переработки 
(стр.74131+ 74132+ 74133+ 74134)</t>
  </si>
  <si>
    <t>74130</t>
  </si>
  <si>
    <t>74131</t>
  </si>
  <si>
    <t>74132</t>
  </si>
  <si>
    <t>74133</t>
  </si>
  <si>
    <t>семена прочих масличных культур, 
не включенные в другие группировки</t>
  </si>
  <si>
    <t>74134</t>
  </si>
  <si>
    <t>овощи, бахчевые, корнеплоды и клубнеплоды
(стр.74141+ 74142+ 74143+ 74144+ 74145+ 74149)</t>
  </si>
  <si>
    <t>74140</t>
  </si>
  <si>
    <t>в том числе:
овощи открытого грунта</t>
  </si>
  <si>
    <t>74141</t>
  </si>
  <si>
    <t>74142</t>
  </si>
  <si>
    <t>овощи защищенного грунта</t>
  </si>
  <si>
    <t>74143</t>
  </si>
  <si>
    <t>бахчевые</t>
  </si>
  <si>
    <t>74144</t>
  </si>
  <si>
    <t>74145</t>
  </si>
  <si>
    <t>прочие (бахчевые, корнеплоды и клубнеплоды) на продовольственные цели</t>
  </si>
  <si>
    <t>74149</t>
  </si>
  <si>
    <t>продукция волокнистых прядильных культур (для переработки) 
(стр.74151+ 74152+ 74153+ 74154+ 74155)</t>
  </si>
  <si>
    <t>74150</t>
  </si>
  <si>
    <t>в том числе: 
соломка льна-долгунца</t>
  </si>
  <si>
    <t>74151</t>
  </si>
  <si>
    <t>74152</t>
  </si>
  <si>
    <t>74153</t>
  </si>
  <si>
    <t>74154</t>
  </si>
  <si>
    <t>74155</t>
  </si>
  <si>
    <t>плоды, фрукты и ягоды многолетних культур и виноград</t>
  </si>
  <si>
    <t>74160</t>
  </si>
  <si>
    <t>в том числе:
виноград</t>
  </si>
  <si>
    <t>74161</t>
  </si>
  <si>
    <t>74162</t>
  </si>
  <si>
    <t>прочее сельскохозяйственное сырье растительного происхождения, не включенное в другие группировки</t>
  </si>
  <si>
    <t>74190</t>
  </si>
  <si>
    <t>* По графам 3 и 4 указывается объем сырья, фактически направленного на переработку (включая переходящие запасы на начало и конец отчетного периода).</t>
  </si>
  <si>
    <t>** По графе 5 в том числе указывается стоимость сырья на давальческой основе, переданного переработчику для последующего изготовления продукции на мощностях переработчика.</t>
  </si>
  <si>
    <t>Форма №7АПК с.7</t>
  </si>
  <si>
    <t>2. Продукция животноводства:
(стр.74210+ 74220+ 74230+ 74240+ 74250+ 74290)</t>
  </si>
  <si>
    <t>74200</t>
  </si>
  <si>
    <t>74210</t>
  </si>
  <si>
    <t>74211</t>
  </si>
  <si>
    <t>74212</t>
  </si>
  <si>
    <t>скот и птица на убой в живой массе 
(стр.74221+ 74222+ 74223+ 74224+ 74225)</t>
  </si>
  <si>
    <t>74220</t>
  </si>
  <si>
    <t>в том числе:
крупный рогатый скот </t>
  </si>
  <si>
    <t>74221</t>
  </si>
  <si>
    <t>74222</t>
  </si>
  <si>
    <t>74223</t>
  </si>
  <si>
    <t>74224</t>
  </si>
  <si>
    <t>сельскохозяйственные животные прочие, 
не включенные в другие группировки</t>
  </si>
  <si>
    <t>74225</t>
  </si>
  <si>
    <t>из них: северные олени</t>
  </si>
  <si>
    <t>74225.1</t>
  </si>
  <si>
    <t>74230</t>
  </si>
  <si>
    <t>74240</t>
  </si>
  <si>
    <t>товарная рыба (продукция рыбоводства)</t>
  </si>
  <si>
    <t>74250</t>
  </si>
  <si>
    <t>прочее сельскохозяйственное сырье животного происхождения, не включенное в другие группировки</t>
  </si>
  <si>
    <t>74290</t>
  </si>
  <si>
    <t>3. Продукция первичной переработки сельскохозяйственного сырья:
(стр.74310+ 74320+ 74330+ 74340+ 74350+ 74390)</t>
  </si>
  <si>
    <t>74300</t>
  </si>
  <si>
    <t>мука из зерновых культур (пшеничная, в том числе хлебопекарная; пшенично-ржаная, прочая)</t>
  </si>
  <si>
    <t>74310</t>
  </si>
  <si>
    <t>масла растительные</t>
  </si>
  <si>
    <t>74320</t>
  </si>
  <si>
    <t>молоко пастеризованное</t>
  </si>
  <si>
    <t>74330</t>
  </si>
  <si>
    <t>мясо сельскохозяйственных животных и птицы парное, остывшее, охлажденное или замороженное и прочие продукты убоя</t>
  </si>
  <si>
    <t>74340</t>
  </si>
  <si>
    <t>прочая продукция первичной переработки сельскохозяйственного сырья (растениеводство и животноводство)</t>
  </si>
  <si>
    <t>74350</t>
  </si>
  <si>
    <t>прочая продукция промышленной переработки сельскохозяйственного сырья (растениеводство и животноводство)</t>
  </si>
  <si>
    <t>74390</t>
  </si>
  <si>
    <t>4. Продукция подсобных прозводств и промыслов:
(стр.74410+ 74420+ 74430)</t>
  </si>
  <si>
    <t>74400</t>
  </si>
  <si>
    <t>в том числе: 
дикорастущие плоды и ягоды</t>
  </si>
  <si>
    <t>74410</t>
  </si>
  <si>
    <t>выловленная рыба (дикая)</t>
  </si>
  <si>
    <t>74420</t>
  </si>
  <si>
    <t>дикие животные</t>
  </si>
  <si>
    <t>74430</t>
  </si>
  <si>
    <t>5. Прочее сырье несельскохозяйственного происхождения</t>
  </si>
  <si>
    <t>74500</t>
  </si>
  <si>
    <t>Форма №7АПК с.8</t>
  </si>
  <si>
    <t>Раздел 7-5. Объем и себестоимость производства продуктов первичной и промышленной переработки сельскохозяйственного сырья за год</t>
  </si>
  <si>
    <t>Выход готовой продукции
(ц, дкл, тыс шт, 
тыс усл банк)</t>
  </si>
  <si>
    <t>СПРАВОЧНО: 
в пересчете на убойный вес (мясо), на молоко в зачетном весе (молокопродукты)</t>
  </si>
  <si>
    <t>Затраты на основное производство, тыс. руб</t>
  </si>
  <si>
    <t>в том числе:
стоимость сырья, тыс. руб.</t>
  </si>
  <si>
    <t>Себестоимость производства единицы основного вида продукции,
руб</t>
  </si>
  <si>
    <t>5.1</t>
  </si>
  <si>
    <t>Всего (стр.75100+ 75200+ 75300)</t>
  </si>
  <si>
    <t>75000</t>
  </si>
  <si>
    <t>1. Продукция первичной переработки (растениеводство):
(стр.75110+ 75120+ 75130+ 75140+ 75150+ 75160+ 75169+ 75170+ 75180+ 75190)</t>
  </si>
  <si>
    <t>75100</t>
  </si>
  <si>
    <t>75110</t>
  </si>
  <si>
    <t>крупа из зерновых культур (из пшеницы, в том числе манная; овсяная, гречневая, пшено)</t>
  </si>
  <si>
    <t>75120</t>
  </si>
  <si>
    <t>в том числе: крупа гречневая</t>
  </si>
  <si>
    <t>75121</t>
  </si>
  <si>
    <t>крупа, мука грубого помола и гранулы из зерновых культур, не включенные в другие группировки</t>
  </si>
  <si>
    <t>75130</t>
  </si>
  <si>
    <t>прочая продукция мукомольно-крупяного производства</t>
  </si>
  <si>
    <t>75140</t>
  </si>
  <si>
    <t>в том числе: рис шелушеный (шлифованный)</t>
  </si>
  <si>
    <t>75141</t>
  </si>
  <si>
    <t>продукция первичной переработки волокнистых и прядильных культур
(стр.75151+ 75152+ 75153+ 75154+ 75155)</t>
  </si>
  <si>
    <t>75150</t>
  </si>
  <si>
    <t>льнотреста (затраты на производство льнотресты, включая соломку)</t>
  </si>
  <si>
    <t>75151</t>
  </si>
  <si>
    <t>СПРАВОЧНО: 
льнотреста в пересчете на льноволокно</t>
  </si>
  <si>
    <t>75151.1</t>
  </si>
  <si>
    <t>льноволокно</t>
  </si>
  <si>
    <t>75152</t>
  </si>
  <si>
    <t>75153</t>
  </si>
  <si>
    <t>75153.1</t>
  </si>
  <si>
    <t>пеньковолокно</t>
  </si>
  <si>
    <t>75154</t>
  </si>
  <si>
    <t>волокна и продукция прочих волокнистых прядильных культур</t>
  </si>
  <si>
    <t>75155</t>
  </si>
  <si>
    <t>производство масел растительных и их фракции
(стр.75161+ 75162+ 75163)</t>
  </si>
  <si>
    <t>75160</t>
  </si>
  <si>
    <t>в том числе:
масло подсолнечное</t>
  </si>
  <si>
    <t>75161</t>
  </si>
  <si>
    <t>из него: масло подсолнечное рафинированное</t>
  </si>
  <si>
    <t>75161.1</t>
  </si>
  <si>
    <t>масло соевое, рапсовое</t>
  </si>
  <si>
    <t>75162</t>
  </si>
  <si>
    <t>прочие масла растительные</t>
  </si>
  <si>
    <t>75163</t>
  </si>
  <si>
    <t>жмых, твердые отходы прочие, оставшиеся после экстракции растительных жиров и масел</t>
  </si>
  <si>
    <t>75169</t>
  </si>
  <si>
    <t>овощи и фрукты переработанные (замороженные, сушеные, расфасованные в пакеты) </t>
  </si>
  <si>
    <t>75170</t>
  </si>
  <si>
    <t>в том числе: продукция переработки пищевых лесных ресурсов (плодов, ягод, орехов)</t>
  </si>
  <si>
    <t>75171</t>
  </si>
  <si>
    <t>грибов дикорастущих</t>
  </si>
  <si>
    <t>75172</t>
  </si>
  <si>
    <t>овощи и фрукты консервированные 
(тыс усл банк)</t>
  </si>
  <si>
    <t>75180</t>
  </si>
  <si>
    <t>в том числе: продукция переработки пищевых лесных ресурсов (пюре, фруктово-ягодные наполнители, пектины, варенье, соки и т.п) (тыс усл банк)</t>
  </si>
  <si>
    <t>75181</t>
  </si>
  <si>
    <t>консервированные дикорастущие грибы (тыс усл банк)</t>
  </si>
  <si>
    <t>75182</t>
  </si>
  <si>
    <t>соки из фруктов и овощей (тыс усл банк)</t>
  </si>
  <si>
    <t>75183</t>
  </si>
  <si>
    <t>прочая продукция первичной переработки (растениеводство)</t>
  </si>
  <si>
    <t>75190</t>
  </si>
  <si>
    <t>в том числе: вина виноградные из свежего винограда (вина игристые; вина кроме игристых и газированных); сусло виноградное (дкл)</t>
  </si>
  <si>
    <t>75191</t>
  </si>
  <si>
    <t>комбинированные корма (комбикорм)</t>
  </si>
  <si>
    <t>75192</t>
  </si>
  <si>
    <t>солод</t>
  </si>
  <si>
    <t>75193</t>
  </si>
  <si>
    <t>2. Продукция первичной переработки (животноводство):
(стр.75210+ 75220+ 75230+ 75240+ 75250+ 75290+ 75295)</t>
  </si>
  <si>
    <t>75200</t>
  </si>
  <si>
    <t>молоко питьевое пастеризованное</t>
  </si>
  <si>
    <t>75210</t>
  </si>
  <si>
    <t>производство мяса сельскохозяйственных животных парного, остывшего, охлажденного или замороженного и прочих продуктов убоя
(стр.75221+ 75222+ 75223+ 75224+ 75225+ 75229)</t>
  </si>
  <si>
    <t>75220</t>
  </si>
  <si>
    <t>в том числе:
мясо крупного рогатого скота (говядина) парное, охлажденное, замороженное</t>
  </si>
  <si>
    <t>75221</t>
  </si>
  <si>
    <t>свинина парная, охлажденная, замороженная</t>
  </si>
  <si>
    <t>75222</t>
  </si>
  <si>
    <t>баранина и козлятина парная, охлажденная, замороженная</t>
  </si>
  <si>
    <t>75223</t>
  </si>
  <si>
    <t>мясо сельскохозяйственной птицы свежее, охлажденное, замороженное</t>
  </si>
  <si>
    <t>75224</t>
  </si>
  <si>
    <t>прочее мясо сельскохозяйственных животных, охлажденные, замороженные</t>
  </si>
  <si>
    <t>75225</t>
  </si>
  <si>
    <t>из него: мясо северных оленей, свежее, охлажденное, замороженное</t>
  </si>
  <si>
    <t>75225.1</t>
  </si>
  <si>
    <t>пищевые субпродукты сельскохозяйственных животных и птицы парные, охлажденные, замороженные</t>
  </si>
  <si>
    <t>75229</t>
  </si>
  <si>
    <t>мясо и мясные продукты, пищевые субпродукты сельскохозяйственных животных и птицы соленые, в рассоле или сушеные</t>
  </si>
  <si>
    <t>75230</t>
  </si>
  <si>
    <t>Форма №7АПК с.9</t>
  </si>
  <si>
    <t>масла и жиры животные и их фракции прочие</t>
  </si>
  <si>
    <t>75240</t>
  </si>
  <si>
    <t>мясо рыбы (филе, печень и икра свежие, охлажденные или мороженые); рыба сушеная, соленая или в рассоле, консервированная; копченая, сушеновяленая и балычные изделия; прочие морепродукты пищевые (мороженые, сушеные, соленые или в рассоле, копченые, консервированные)</t>
  </si>
  <si>
    <t>75250</t>
  </si>
  <si>
    <t>прочая продукция первичной переработки животноводства</t>
  </si>
  <si>
    <t>75290</t>
  </si>
  <si>
    <t>в том числе: сырье кожевенное и перо-пуховое</t>
  </si>
  <si>
    <t>75290.1</t>
  </si>
  <si>
    <t>рыба, прочие морепродукты переработанные и консервированные  (тыс усл банк)</t>
  </si>
  <si>
    <t>75295</t>
  </si>
  <si>
    <t>в том числе: продукция переработки дикой рыбы и прочих морепродуктов  (тыс усл банк)</t>
  </si>
  <si>
    <t>75295.1</t>
  </si>
  <si>
    <t>3. Продукция промышленной переработки:
(стр.75310+ 75320+ 75330+ 75340+ 75350+ 75360+ 75390)</t>
  </si>
  <si>
    <t>75300</t>
  </si>
  <si>
    <t>изделия хлебобулочные и мучные кондитерские</t>
  </si>
  <si>
    <t>75310</t>
  </si>
  <si>
    <t>в том числе: хлеб и хлебобулочные изделия недлительного хранения (со сроком годности менее 5 суток)</t>
  </si>
  <si>
    <t>75310.1</t>
  </si>
  <si>
    <t>изделия макаронные и аналогичные мучные изделия</t>
  </si>
  <si>
    <t>75310.2</t>
  </si>
  <si>
    <t>сахар (сахар-сырец, сахар белый свекловичный или тростниковый, сироп и сахар кленовые, меласса)</t>
  </si>
  <si>
    <t>75320</t>
  </si>
  <si>
    <t>в том числе:
сахар белый свекловичный в твердом состоянии </t>
  </si>
  <si>
    <t>75321</t>
  </si>
  <si>
    <t>прочие продукты пищевые готовые и блюда</t>
  </si>
  <si>
    <t>75330</t>
  </si>
  <si>
    <t>в том числе:
продукты готовые из мяса, субпродуктов или крови животных, из мяса и субпродуктов птицы </t>
  </si>
  <si>
    <t>75331</t>
  </si>
  <si>
    <t>продукты консервированные из мяса, субпродуктов или крови животных, из мяса и субпродуктов птицы (тыс усл банок)</t>
  </si>
  <si>
    <t>75340</t>
  </si>
  <si>
    <t>производство молока (кроме сырого и пастеризованного) и молочной продукции
(стр.75351+ 75352+ 75353+ 75354+ 75355+ 75356+ 75358+ 75359)</t>
  </si>
  <si>
    <t>75350</t>
  </si>
  <si>
    <t>в том числе:
молоко, кроме сырого и пастеризованного, разной степени обработки</t>
  </si>
  <si>
    <t>75351</t>
  </si>
  <si>
    <t>сливки</t>
  </si>
  <si>
    <t>75352</t>
  </si>
  <si>
    <t>молоко и сливки сухие, сублимированные, в том числе цельные</t>
  </si>
  <si>
    <t>75353</t>
  </si>
  <si>
    <t>масло сливочное</t>
  </si>
  <si>
    <t>75354</t>
  </si>
  <si>
    <t>пасты масляные, масло топленое, жир молочный, спреды и смеси топленые сливочно-растительные</t>
  </si>
  <si>
    <t>75355</t>
  </si>
  <si>
    <t>сыры (мягкие, полутвердые, твердые, сверхтвердые, сухие, рассольные, плавленые, сывороточно-альбуминные)</t>
  </si>
  <si>
    <t>75356</t>
  </si>
  <si>
    <t>молокосодержащие продукты с заменителем молочного жира, произведенные по технологии сыра; творог</t>
  </si>
  <si>
    <t>75358</t>
  </si>
  <si>
    <t>молочная продукция прочая</t>
  </si>
  <si>
    <t>75359</t>
  </si>
  <si>
    <t>производстов какао, шоколада и сахаристых кондитерских изделий</t>
  </si>
  <si>
    <t>75360</t>
  </si>
  <si>
    <t>прочая продукция промышленной переработки</t>
  </si>
  <si>
    <t>75390</t>
  </si>
  <si>
    <t>в том числе:
крахмал и крахмалопродукты</t>
  </si>
  <si>
    <t>75391</t>
  </si>
  <si>
    <t>бактериальные концентраты и закваски</t>
  </si>
  <si>
    <t>75392</t>
  </si>
  <si>
    <t>кормовые и пищевые добавки ( в том числе аминокислоты, белки, витамины), ферменты, ферментные препараты, ароматизаторы</t>
  </si>
  <si>
    <t>75393</t>
  </si>
  <si>
    <t>Форма №7АПК с.10</t>
  </si>
  <si>
    <t>Раздел 7-6. Реализация продуктов первичной и промышленной переработки сельскохозяйственного сырья за год</t>
  </si>
  <si>
    <t>Реализовано продукции в натуральном выражении, ц</t>
  </si>
  <si>
    <t>Цена
единицы
продукции,
руб</t>
  </si>
  <si>
    <t>Справочно: КР и УР, не включенные в себестоимость продаж (гр_5), не связанные с производством
тыс.руб.</t>
  </si>
  <si>
    <t>11</t>
  </si>
  <si>
    <t>Всего (стр.76100+ 76200+ 76300)</t>
  </si>
  <si>
    <t>76000</t>
  </si>
  <si>
    <t>1. Продукция первичной переработки (растениеводство):
(стр.76110+ 76120+ 76130+ 76140+ 76150+ 76160+ 76169+ 76170+ 76180+ 76190)</t>
  </si>
  <si>
    <t>76100</t>
  </si>
  <si>
    <t>76110</t>
  </si>
  <si>
    <t>76120</t>
  </si>
  <si>
    <t>76121</t>
  </si>
  <si>
    <t>76130</t>
  </si>
  <si>
    <t>76140</t>
  </si>
  <si>
    <t>76141</t>
  </si>
  <si>
    <t>продукция первичной переработки волокнистых и прядильных культур
(стр.76151+ 76152+ 76153+ 76154+ 76155)</t>
  </si>
  <si>
    <t>76150</t>
  </si>
  <si>
    <t>76151</t>
  </si>
  <si>
    <t>76151.1</t>
  </si>
  <si>
    <t>76152</t>
  </si>
  <si>
    <t>76153</t>
  </si>
  <si>
    <t>76153.1</t>
  </si>
  <si>
    <t>76154</t>
  </si>
  <si>
    <t>76155</t>
  </si>
  <si>
    <t>производство масел растительных и их фракции
(стр.76161+ 76162+ 76163)</t>
  </si>
  <si>
    <t>76160</t>
  </si>
  <si>
    <t>76161</t>
  </si>
  <si>
    <t>76161.1</t>
  </si>
  <si>
    <t>76162</t>
  </si>
  <si>
    <t>76163</t>
  </si>
  <si>
    <t>76169</t>
  </si>
  <si>
    <t>76170</t>
  </si>
  <si>
    <t>76171</t>
  </si>
  <si>
    <t>76172</t>
  </si>
  <si>
    <t>овощи и фрукты консервированные
(тыс усл банок)</t>
  </si>
  <si>
    <t>76180</t>
  </si>
  <si>
    <t>в том числе: продукция переработки дикоросов (пюре, фруктово-ягодные наполнители, пектины, варенье, соки и другое) (тыс усл банк)</t>
  </si>
  <si>
    <t>76181</t>
  </si>
  <si>
    <t>76182</t>
  </si>
  <si>
    <t>76183</t>
  </si>
  <si>
    <t>прочая продукция первичной переработки растениеводства</t>
  </si>
  <si>
    <t>76190</t>
  </si>
  <si>
    <t>76191</t>
  </si>
  <si>
    <t>76192</t>
  </si>
  <si>
    <t>76193</t>
  </si>
  <si>
    <t>2. Продукция первичной переработки (животноводство)
(стр.76210+ 76220+ 76230+ 76240+ 76250+ 76290+ 76295)</t>
  </si>
  <si>
    <t>76200</t>
  </si>
  <si>
    <t>76210</t>
  </si>
  <si>
    <t>мясо сельскохозяйственных животных парное, охлажденное, замороженное
(стр.76221+ 76222+ 76223+ 76224+ 76225+ 76229)</t>
  </si>
  <si>
    <t>76220</t>
  </si>
  <si>
    <t>76221</t>
  </si>
  <si>
    <t>76222</t>
  </si>
  <si>
    <t>76223</t>
  </si>
  <si>
    <t>76224</t>
  </si>
  <si>
    <t>76225</t>
  </si>
  <si>
    <t>из них: мясо северных оленей, свежее, охлажденное, замороженное</t>
  </si>
  <si>
    <t>76225.1</t>
  </si>
  <si>
    <t>76229</t>
  </si>
  <si>
    <t>76230</t>
  </si>
  <si>
    <t>Форма №7АПК с.11</t>
  </si>
  <si>
    <t>76240</t>
  </si>
  <si>
    <t>76250</t>
  </si>
  <si>
    <t>прочая продукция первичной переработки</t>
  </si>
  <si>
    <t>76290</t>
  </si>
  <si>
    <t>76290.1</t>
  </si>
  <si>
    <t>76295</t>
  </si>
  <si>
    <t>76295.1</t>
  </si>
  <si>
    <t>3. Продукция промышленной переработки:
(стр.76310+ 76320+ 76330+ 76340+ 76350+ 76360+ 76390)</t>
  </si>
  <si>
    <t>76300</t>
  </si>
  <si>
    <t>76310</t>
  </si>
  <si>
    <t>76310.1</t>
  </si>
  <si>
    <t>76310.2</t>
  </si>
  <si>
    <t>76320</t>
  </si>
  <si>
    <t>76321</t>
  </si>
  <si>
    <t>76330</t>
  </si>
  <si>
    <t>76331</t>
  </si>
  <si>
    <t>76340</t>
  </si>
  <si>
    <t>производство молока (кроме сырого и пастеризованного) и молочной продукции
(стр.76351+ 76352+ 76353+ 76354+ 76355+ 76356+ 76358+ 76359)</t>
  </si>
  <si>
    <t>76350</t>
  </si>
  <si>
    <t>76351</t>
  </si>
  <si>
    <t>76352</t>
  </si>
  <si>
    <t>молоко и сливки сухие, сублимированные, 
в том числе цельные</t>
  </si>
  <si>
    <t>76353</t>
  </si>
  <si>
    <t>76354</t>
  </si>
  <si>
    <t>76355</t>
  </si>
  <si>
    <t>76356</t>
  </si>
  <si>
    <t>76358</t>
  </si>
  <si>
    <t>76359</t>
  </si>
  <si>
    <t>какао, шоколад и сахаристые кондитерские изделия</t>
  </si>
  <si>
    <t>76360</t>
  </si>
  <si>
    <t>76390</t>
  </si>
  <si>
    <t>76391</t>
  </si>
  <si>
    <t>76392</t>
  </si>
  <si>
    <t>76393</t>
  </si>
  <si>
    <t>СПРАВОЧНО: по продукции первичной и последующей (промышленной) переработки сельскохозяйственного сырья собственного производства</t>
  </si>
  <si>
    <t>76390.1</t>
  </si>
  <si>
    <t>Форма №7АПК с.12</t>
  </si>
  <si>
    <t>Раздел 7-7.  Реализация покупных товаров, выполнение работ и оказание услуг (на сторону) </t>
  </si>
  <si>
    <t>Затраты на выполнение работ и оказание услуг (на сторону),
тыс. руб</t>
  </si>
  <si>
    <t>Рентабельность работ/услуг 
(с учетом КР и УР),
%</t>
  </si>
  <si>
    <t>Всего по организации
(стр.77100+ 77200+ 77300)</t>
  </si>
  <si>
    <t>77000</t>
  </si>
  <si>
    <t>Услуги в области растениеводства, животноводства, рыбоводства и переработки сельскохозяйственной продукции, кроме ветеринарных услуг
(стр.77110+ 77120+ 77130+ 77140+ 77150+ 77160)</t>
  </si>
  <si>
    <t>77100</t>
  </si>
  <si>
    <t>в том числе:
услуги, связанные с выращиванием сельскохозяйственных культур</t>
  </si>
  <si>
    <t>77110</t>
  </si>
  <si>
    <t>из них: 
подготовка полей, посев, возделывание и выращивание сельскохозяйственных культур, опрыскивание сельскохозяйственных культур, обрезка фруктовых деревьев и виноградной лозы, пересаживание риса, рассаживание свеклы, уборка урожая*</t>
  </si>
  <si>
    <t>77111</t>
  </si>
  <si>
    <t>услуги в области животноводства, кроме ветеринарных услуг</t>
  </si>
  <si>
    <t>77120</t>
  </si>
  <si>
    <t>из них: 
обследование состояния стада, перегонка скота, выпас скота, выбраковка сельскохозяйственной птицы, содержание сельскохозяйственных животных и уход за ними*</t>
  </si>
  <si>
    <t>77121</t>
  </si>
  <si>
    <t>услуги в области растениеводства, предоставляемые после сбора урожая
(очистка, подрезка, сортировка, дезинфекция, сушка, лущение)</t>
  </si>
  <si>
    <t>77130</t>
  </si>
  <si>
    <t>услуги по обработке и подготовке семян сельскохозяйственных культур к севу</t>
  </si>
  <si>
    <t>77140</t>
  </si>
  <si>
    <t>услуги, связанные с морским и пресноводным рыбоводством (рыбохозяйственная мелиорация, воспроизводство, акклиматизация, прочие)</t>
  </si>
  <si>
    <t>77150</t>
  </si>
  <si>
    <t>услуги по переработке и консервированию, тепловой обработке и прочим способам переработки сельскохозяйственной продукции
(в том числе на давальческой основе)</t>
  </si>
  <si>
    <t>77160</t>
  </si>
  <si>
    <t>Прочие работы и услуги, выполненные на сторону, не включенные в другие группировки</t>
  </si>
  <si>
    <t>77200</t>
  </si>
  <si>
    <t>Реализация  покупных товаров</t>
  </si>
  <si>
    <t>77300</t>
  </si>
  <si>
    <t>* в соответствии с пп.2 п.2 ст.346.2 НК РФ</t>
  </si>
  <si>
    <t>Руководитель</t>
  </si>
  <si>
    <t>(иное уполномоченное лицо)</t>
  </si>
  <si>
    <t>(подпись)</t>
  </si>
  <si>
    <t>(фамилия, имя, отчество (при наличии)</t>
  </si>
  <si>
    <t>Главный бухгалтер</t>
  </si>
  <si>
    <t>(при наличии)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</si>
</sst>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16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0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9"/>
      <u val="none"/>
    </font>
    <font>
      <name val="Times New Roman"/>
      <charset val="0"/>
      <family val="0"/>
      <b val="false"/>
      <i val="false"/>
      <strike val="false"/>
      <color rgb="000000"/>
      <sz val="8"/>
      <u val="none"/>
    </font>
    <font>
      <name val="Times New Roman"/>
      <charset val="0"/>
      <family val="0"/>
      <b val="false"/>
      <i val="false"/>
      <strike val="false"/>
      <sz val="9"/>
      <u val="none"/>
    </font>
    <font>
      <name val="Times New Roman"/>
      <charset val="0"/>
      <family val="0"/>
      <b val="true"/>
      <i val="false"/>
      <strike val="false"/>
      <sz val="11"/>
      <u val="none"/>
    </font>
    <font>
      <name val="Arial"/>
      <charset val="0"/>
      <family val="2"/>
      <b val="false"/>
      <i val="false"/>
      <strike val="false"/>
      <sz val="8"/>
      <u val="none"/>
    </font>
  </fonts>
  <fills count="13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  <fill>
      <patternFill patternType="solid">
        <fgColor rgb="FFFFFF"/>
        <bgColor auto="true"/>
      </patternFill>
    </fill>
    <fill>
      <patternFill patternType="solid">
        <fgColor rgb="C0DBBF"/>
        <bgColor auto="true"/>
      </patternFill>
    </fill>
    <fill>
      <patternFill patternType="solid">
        <fgColor rgb="FFFEBF"/>
        <bgColor auto="true"/>
      </patternFill>
    </fill>
    <fill>
      <patternFill patternType="solid">
        <fgColor rgb="C0DCBF"/>
        <bgColor auto="true"/>
      </patternFill>
    </fill>
    <fill>
      <patternFill patternType="solid">
        <fgColor rgb="FFFFBF"/>
        <bgColor auto="true"/>
      </patternFill>
    </fill>
    <fill>
      <patternFill patternType="solid">
        <fgColor rgb="C0DCC1"/>
        <bgColor auto="true"/>
      </patternFill>
    </fill>
    <fill>
      <patternFill patternType="solid">
        <fgColor rgb="A6CAF0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auto="true"/>
      </patternFill>
    </fill>
    <fill>
      <patternFill patternType="solid">
        <fgColor rgb="C0DBC0"/>
        <bgColor auto="true"/>
      </patternFill>
    </fill>
  </fills>
  <borders count="39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 style="none">
        <color rgb="000000"/>
      </right>
      <top/>
      <bottom style="thin">
        <color rgb="000000"/>
      </bottom>
      <diagonal/>
    </border>
    <border>
      <left/>
      <right style="thin">
        <color rgb="000000"/>
      </right>
      <top/>
      <bottom/>
      <diagonal/>
    </border>
    <border>
      <left style="none">
        <color rgb="000000"/>
      </left>
      <right style="thin">
        <color rgb="000000"/>
      </right>
      <top style="none">
        <color rgb="000000"/>
      </top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210">
    <xf/>
    <xf fontId="1" applyFont="true" applyAlignment="true">
      <alignment horizontal="left"/>
    </xf>
    <xf fontId="1" borderId="1" applyFont="true" applyBorder="true" applyAlignment="true">
      <alignment horizontal="left"/>
    </xf>
    <xf fontId="2" borderId="1" applyFont="true" applyBorder="true" applyAlignment="true">
      <alignment horizontal="center" vertical="center" wrapText="1"/>
    </xf>
    <xf fontId="2" borderId="2" applyFont="true" applyBorder="true" applyAlignment="true">
      <alignment horizontal="center" vertical="center" wrapText="1"/>
    </xf>
    <xf fontId="3" borderId="2" applyFont="true" applyBorder="true" applyAlignment="true">
      <alignment horizontal="center" vertical="center" wrapText="0"/>
    </xf>
    <xf fontId="4" applyFont="true" applyAlignment="true">
      <alignment horizontal="left"/>
    </xf>
    <xf fontId="5" applyFont="true" applyAlignment="true">
      <alignment horizontal="right" vertical="bottom" wrapText="0"/>
    </xf>
    <xf fontId="5" borderId="3" applyFont="true" applyBorder="true" applyAlignment="true">
      <alignment horizontal="center" vertical="center" wrapText="1"/>
    </xf>
    <xf fontId="3" borderId="1" applyFont="true" applyBorder="true" applyAlignment="true">
      <alignment horizontal="right" vertical="center" wrapText="0"/>
    </xf>
    <xf fontId="4" borderId="4" applyFont="true" applyBorder="true" applyAlignment="true">
      <alignment horizontal="center" vertical="center"/>
    </xf>
    <xf fontId="5" applyFont="true" applyAlignment="true">
      <alignment horizontal="left" vertical="bottom" wrapText="0"/>
    </xf>
    <xf fontId="5" borderId="5" applyFont="true" applyBorder="true" applyAlignment="true">
      <alignment horizontal="right" vertical="center" wrapText="0"/>
    </xf>
    <xf fontId="5" borderId="6" applyFont="true" applyBorder="true" applyAlignment="true">
      <alignment horizontal="center" vertical="center" wrapText="0"/>
    </xf>
    <xf fontId="4" borderId="3" applyFont="true" applyBorder="true" applyAlignment="true">
      <alignment horizontal="center" vertical="center"/>
    </xf>
    <xf fontId="4" borderId="7" applyFont="true" applyBorder="true" applyAlignment="true">
      <alignment horizontal="center" vertical="center"/>
    </xf>
    <xf fontId="5" borderId="8" applyFont="true" applyBorder="true" applyAlignment="true">
      <alignment horizontal="left" vertical="bottom" wrapText="0"/>
    </xf>
    <xf fontId="4" borderId="9" applyFont="true" applyBorder="true" applyAlignment="true">
      <alignment horizontal="center" vertical="bottom" wrapText="1"/>
    </xf>
    <xf fontId="4" borderId="10" applyFont="true" applyBorder="true" applyAlignment="true">
      <alignment horizontal="center" vertical="center" wrapText="1"/>
    </xf>
    <xf fontId="5" borderId="1" applyFont="true" applyBorder="true" applyAlignment="true">
      <alignment horizontal="left" vertical="bottom" wrapText="0"/>
    </xf>
    <xf fontId="4" borderId="11" applyFont="true" applyBorder="true" applyAlignment="true">
      <alignment horizontal="center" vertical="bottom" wrapText="1"/>
    </xf>
    <xf fontId="5" borderId="12" applyFont="true" applyBorder="true" applyAlignment="true">
      <alignment horizontal="right" vertical="center" wrapText="0"/>
    </xf>
    <xf fontId="5" borderId="13" applyFont="true" applyBorder="true" applyAlignment="true">
      <alignment horizontal="right" vertical="center" wrapText="0"/>
    </xf>
    <xf fontId="4" borderId="14" applyFont="true" applyBorder="true" applyAlignment="true">
      <alignment horizontal="center" vertical="center"/>
    </xf>
    <xf fontId="4" borderId="15" applyFont="true" applyBorder="true" applyAlignment="true">
      <alignment horizontal="center" vertical="center"/>
    </xf>
    <xf fontId="4" borderId="16" applyFont="true" applyBorder="true" applyAlignment="true">
      <alignment horizontal="center" vertical="center"/>
    </xf>
    <xf fontId="4" borderId="17" applyFont="true" applyBorder="true" applyAlignment="true">
      <alignment horizontal="center" vertical="center"/>
    </xf>
    <xf fontId="4" borderId="18" applyFont="true" applyBorder="true" applyAlignment="true">
      <alignment horizontal="center" vertical="center"/>
    </xf>
    <xf fontId="4" borderId="19" applyFont="true" applyBorder="true" applyAlignment="true">
      <alignment horizontal="center" vertical="center"/>
    </xf>
    <xf fontId="5" borderId="20" applyFont="true" applyBorder="true" applyAlignment="true">
      <alignment horizontal="center" vertical="bottom" wrapText="1"/>
    </xf>
    <xf fontId="5" borderId="2" applyFont="true" applyBorder="true" applyAlignment="true">
      <alignment horizontal="left" vertical="top" wrapText="0"/>
    </xf>
    <xf fontId="5" applyFont="true" applyAlignment="true">
      <alignment horizontal="left" vertical="top" wrapText="0"/>
    </xf>
    <xf fontId="2" borderId="2" applyFont="true" applyBorder="true" applyAlignment="true">
      <alignment horizontal="center" vertical="center" wrapText="0"/>
    </xf>
    <xf fontId="4" fillId="2" applyFont="true" applyFill="true" applyAlignment="true">
      <alignment horizontal="center" vertical="center" wrapText="1"/>
    </xf>
    <xf fontId="4" fillId="3" borderId="21" applyFont="true" applyFill="true" applyBorder="true" applyAlignment="true">
      <alignment horizontal="center" vertical="center" wrapText="1"/>
    </xf>
    <xf fontId="4" fillId="3" borderId="12" applyFont="true" applyFill="true" applyBorder="true" applyAlignment="true">
      <alignment horizontal="center" vertical="center" wrapText="1"/>
    </xf>
    <xf fontId="4" fillId="3" borderId="22" applyFont="true" applyFill="true" applyBorder="true" applyAlignment="true">
      <alignment horizontal="center" vertical="center" wrapText="1"/>
    </xf>
    <xf fontId="4" fillId="3" borderId="23" applyFont="true" applyFill="true" applyBorder="true" applyAlignment="true">
      <alignment horizontal="center" vertical="center" wrapText="1"/>
    </xf>
    <xf fontId="4" fillId="3" borderId="24" applyFont="true" applyFill="true" applyBorder="true" applyAlignment="true">
      <alignment horizontal="center" vertical="center" wrapText="1"/>
    </xf>
    <xf fontId="4" fillId="3" borderId="25" applyFont="true" applyFill="true" applyBorder="true" applyAlignment="true">
      <alignment horizontal="center" vertical="center" wrapText="1"/>
    </xf>
    <xf fontId="4" fillId="3" borderId="26" applyFont="true" applyFill="true" applyBorder="true" applyAlignment="true">
      <alignment horizontal="center" vertical="center" wrapText="1"/>
    </xf>
    <xf fontId="4" fillId="3" borderId="3" applyFont="true" applyFill="true" applyBorder="true" applyAlignment="true">
      <alignment horizontal="center" vertical="center" wrapText="1"/>
    </xf>
    <xf fontId="6" fillId="3" borderId="3" applyFont="true" applyFill="true" applyBorder="true" applyAlignment="true">
      <alignment horizontal="center" vertical="top" wrapText="1"/>
    </xf>
    <xf fontId="7" borderId="27" applyFont="true" applyBorder="true" applyAlignment="true">
      <alignment horizontal="center" vertical="top" wrapText="1"/>
    </xf>
    <xf fontId="8" applyFont="true" applyAlignment="true">
      <alignment horizontal="left"/>
    </xf>
    <xf fontId="8" fillId="3" borderId="3" applyFont="true" applyFill="true" applyBorder="true" applyAlignment="true">
      <alignment horizontal="center" vertical="center" wrapText="1"/>
    </xf>
    <xf fontId="8" fillId="3" borderId="3" applyFont="true" applyFill="true" applyBorder="true" applyAlignment="true">
      <alignment horizontal="center" vertical="center" wrapText="0"/>
    </xf>
    <xf fontId="4" fillId="3" borderId="3" applyFont="true" applyFill="true" applyBorder="true" applyAlignment="true">
      <alignment horizontal="left" vertical="center" wrapText="1"/>
    </xf>
    <xf fontId="4" fillId="3" borderId="28" applyFont="true" applyFill="true" applyBorder="true" applyAlignment="true">
      <alignment horizontal="center" vertical="center" wrapText="1"/>
    </xf>
    <xf numFmtId="51" fontId="9" fillId="4" borderId="29" applyNumberFormat="true" applyFont="true" applyFill="true" applyBorder="true" applyAlignment="true">
      <alignment horizontal="right" vertical="bottom" wrapText="0"/>
    </xf>
    <xf numFmtId="51" fontId="4" fillId="5" borderId="30" applyNumberFormat="true" applyFont="true" applyFill="true" applyBorder="true" applyAlignment="true">
      <alignment horizontal="right" vertical="bottom" wrapText="1"/>
    </xf>
    <xf numFmtId="51" fontId="4" fillId="5" borderId="29" applyNumberFormat="true" applyFont="true" applyFill="true" applyBorder="true" applyAlignment="true">
      <alignment horizontal="right" vertical="bottom" wrapText="1"/>
    </xf>
    <xf numFmtId="51" fontId="4" fillId="5" borderId="31" applyNumberFormat="true" applyFont="true" applyFill="true" applyBorder="true" applyAlignment="true">
      <alignment horizontal="right" vertical="bottom" wrapText="1"/>
    </xf>
    <xf fontId="4" fillId="3" borderId="6" applyFont="true" applyFill="true" applyBorder="true" applyAlignment="true">
      <alignment horizontal="center" vertical="center" wrapText="1"/>
    </xf>
    <xf numFmtId="51" fontId="9" fillId="6" borderId="3" applyNumberFormat="true" applyFont="true" applyFill="true" applyBorder="true" applyAlignment="true">
      <alignment horizontal="right" vertical="bottom" wrapText="0"/>
    </xf>
    <xf numFmtId="51" fontId="4" fillId="7" borderId="3" applyNumberFormat="true" applyFont="true" applyFill="true" applyBorder="true" applyAlignment="true">
      <alignment horizontal="right" vertical="bottom" wrapText="0"/>
    </xf>
    <xf numFmtId="51" fontId="4" fillId="7" borderId="7" applyNumberFormat="true" applyFont="true" applyFill="true" applyBorder="true" applyAlignment="true">
      <alignment horizontal="right" vertical="bottom" wrapText="0"/>
    </xf>
    <xf numFmtId="51" fontId="9" fillId="8" borderId="3" applyNumberFormat="true" applyFont="true" applyFill="true" applyBorder="true" applyAlignment="true">
      <alignment horizontal="right" vertical="bottom" wrapText="0"/>
    </xf>
    <xf numFmtId="51" fontId="4" fillId="9" borderId="3" applyNumberFormat="true" applyFont="true" applyFill="true" applyBorder="true" applyAlignment="true">
      <alignment horizontal="right" vertical="bottom" wrapText="0"/>
    </xf>
    <xf numFmtId="51" fontId="4" fillId="9" borderId="7" applyNumberFormat="true" applyFont="true" applyFill="true" applyBorder="true" applyAlignment="true">
      <alignment horizontal="right" vertical="bottom" wrapText="0"/>
    </xf>
    <xf fontId="9" fillId="3" borderId="3" applyFont="true" applyFill="true" applyBorder="true" applyAlignment="true">
      <alignment horizontal="left" vertical="center" wrapText="1"/>
    </xf>
    <xf fontId="9" fillId="3" borderId="6" applyFont="true" applyFill="true" applyBorder="true" applyAlignment="true">
      <alignment horizontal="center" vertical="center" wrapText="1"/>
    </xf>
    <xf numFmtId="51" fontId="9" fillId="10" borderId="3" applyNumberFormat="true" applyFont="true" applyFill="true" applyBorder="true" applyAlignment="true">
      <alignment horizontal="right" vertical="bottom" wrapText="0"/>
    </xf>
    <xf numFmtId="51" fontId="9" fillId="10" borderId="7" applyNumberFormat="true" applyFont="true" applyFill="true" applyBorder="true" applyAlignment="true">
      <alignment horizontal="right" vertical="bottom" wrapText="0"/>
    </xf>
    <xf fontId="4" fillId="3" borderId="3" applyFont="true" applyFill="true" applyBorder="true" applyAlignment="true">
      <alignment horizontal="left" vertical="center" wrapText="1" indent="2"/>
    </xf>
    <xf fontId="4" fillId="2" borderId="3" applyFont="true" applyFill="true" applyBorder="true" applyAlignment="true">
      <alignment horizontal="left" vertical="center" wrapText="1" indent="2"/>
    </xf>
    <xf numFmtId="51" fontId="4" fillId="11" borderId="3" applyNumberFormat="true" applyFont="true" applyFill="true" applyBorder="true" applyAlignment="true">
      <alignment horizontal="right" vertical="bottom" wrapText="0"/>
    </xf>
    <xf numFmtId="51" fontId="4" fillId="11" borderId="7" applyNumberFormat="true" applyFont="true" applyFill="true" applyBorder="true" applyAlignment="true">
      <alignment horizontal="right" vertical="bottom" wrapText="0"/>
    </xf>
    <xf fontId="10" fillId="2" borderId="3" applyFont="true" applyFill="true" applyBorder="true" applyAlignment="true">
      <alignment horizontal="left" vertical="center" wrapText="1"/>
    </xf>
    <xf fontId="4" fillId="3" borderId="32" applyFont="true" applyFill="true" applyBorder="true" applyAlignment="true">
      <alignment horizontal="center" vertical="center" wrapText="1"/>
    </xf>
    <xf numFmtId="51" fontId="9" fillId="12" borderId="33" applyNumberFormat="true" applyFont="true" applyFill="true" applyBorder="true" applyAlignment="true">
      <alignment horizontal="right" vertical="bottom" wrapText="0"/>
    </xf>
    <xf fontId="5" borderId="33" applyFont="true" applyBorder="true" applyAlignment="true">
      <alignment horizontal="center" vertical="center" wrapText="0"/>
    </xf>
    <xf fontId="5" borderId="34" applyFont="true" applyBorder="true" applyAlignment="true">
      <alignment horizontal="center" vertical="center" wrapText="0"/>
    </xf>
    <xf fontId="11" fillId="3" borderId="2" applyFont="true" applyFill="true" applyBorder="true" applyAlignment="true">
      <alignment horizontal="left" vertical="center" wrapText="1"/>
    </xf>
    <xf fontId="12" borderId="2" applyFont="true" applyBorder="true" applyAlignment="true">
      <alignment horizontal="right" vertical="center" wrapText="0"/>
    </xf>
    <xf fontId="8" fillId="2" applyFont="true" applyFill="true" applyAlignment="true">
      <alignment horizontal="center" vertical="top" wrapText="1"/>
    </xf>
    <xf fontId="8" fillId="3" borderId="3" applyFont="true" applyFill="true" applyBorder="true" applyAlignment="true">
      <alignment horizontal="center" vertical="top" wrapText="1"/>
    </xf>
    <xf fontId="9" fillId="2" applyFont="true" applyFill="true" applyAlignment="true">
      <alignment horizontal="left" vertical="center" wrapText="1"/>
    </xf>
    <xf fontId="9" fillId="3" borderId="28" applyFont="true" applyFill="true" applyBorder="true" applyAlignment="true">
      <alignment horizontal="center" vertical="center" wrapText="0"/>
    </xf>
    <xf fontId="5" borderId="29" applyFont="true" applyBorder="true" applyAlignment="true">
      <alignment horizontal="center" vertical="center" wrapText="0"/>
    </xf>
    <xf numFmtId="51" fontId="9" fillId="6" borderId="29" applyNumberFormat="true" applyFont="true" applyFill="true" applyBorder="true" applyAlignment="true">
      <alignment horizontal="right" vertical="bottom" wrapText="0"/>
    </xf>
    <xf fontId="5" borderId="31" applyFont="true" applyBorder="true" applyAlignment="true">
      <alignment horizontal="center" vertical="center" wrapText="0"/>
    </xf>
    <xf fontId="9" fillId="3" borderId="6" applyFont="true" applyFill="true" applyBorder="true" applyAlignment="true">
      <alignment horizontal="center" vertical="center" wrapText="0"/>
    </xf>
    <xf fontId="5" borderId="3" applyFont="true" applyBorder="true" applyAlignment="true">
      <alignment horizontal="center" vertical="center" wrapText="0"/>
    </xf>
    <xf fontId="5" borderId="7" applyFont="true" applyBorder="true" applyAlignment="true">
      <alignment horizontal="center" vertical="center" wrapText="0"/>
    </xf>
    <xf fontId="4" fillId="2" applyFont="true" applyFill="true" applyAlignment="true">
      <alignment horizontal="left" vertical="center" wrapText="1" indent="2"/>
    </xf>
    <xf fontId="4" fillId="3" borderId="6" applyFont="true" applyFill="true" applyBorder="true" applyAlignment="true">
      <alignment horizontal="center" vertical="center" wrapText="0"/>
    </xf>
    <xf numFmtId="51" fontId="4" fillId="4" borderId="3" applyNumberFormat="true" applyFont="true" applyFill="true" applyBorder="true" applyAlignment="true">
      <alignment horizontal="right" vertical="bottom" wrapText="0"/>
    </xf>
    <xf numFmtId="51" fontId="4" fillId="6" borderId="3" applyNumberFormat="true" applyFont="true" applyFill="true" applyBorder="true" applyAlignment="true">
      <alignment horizontal="right" vertical="bottom" wrapText="0"/>
    </xf>
    <xf numFmtId="51" fontId="4" fillId="4" borderId="7" applyNumberFormat="true" applyFont="true" applyFill="true" applyBorder="true" applyAlignment="true">
      <alignment horizontal="right" vertical="bottom" wrapText="0"/>
    </xf>
    <xf fontId="4" applyFont="true" applyAlignment="true">
      <alignment horizontal="left" vertical="center" wrapText="1" indent="4"/>
    </xf>
    <xf fontId="4" borderId="3" applyFont="true" applyBorder="true" applyAlignment="true">
      <alignment horizontal="left" vertical="center" wrapText="1" indent="4"/>
    </xf>
    <xf numFmtId="51" fontId="4" fillId="5" borderId="3" applyNumberFormat="true" applyFont="true" applyFill="true" applyBorder="true" applyAlignment="true">
      <alignment horizontal="right"/>
    </xf>
    <xf fontId="4" borderId="3" applyFont="true" applyBorder="true" applyAlignment="true">
      <alignment horizontal="left" vertical="center" wrapText="1" indent="6"/>
    </xf>
    <xf fontId="4" fillId="2" borderId="6" applyFont="true" applyFill="true" applyBorder="true" applyAlignment="true">
      <alignment horizontal="center" vertical="center" wrapText="0"/>
    </xf>
    <xf fontId="4" fillId="2" applyFont="true" applyFill="true" applyAlignment="true">
      <alignment horizontal="left" vertical="center" wrapText="1" indent="4"/>
    </xf>
    <xf fontId="4" fillId="2" borderId="3" applyFont="true" applyFill="true" applyBorder="true" applyAlignment="true">
      <alignment horizontal="left" vertical="center" wrapText="1" indent="4"/>
    </xf>
    <xf fontId="10" fillId="2" applyFont="true" applyFill="true" applyAlignment="true">
      <alignment horizontal="left" vertical="center" wrapText="1" indent="4"/>
    </xf>
    <xf fontId="10" fillId="2" borderId="3" applyFont="true" applyFill="true" applyBorder="true" applyAlignment="true">
      <alignment horizontal="left" vertical="center" wrapText="1" indent="4"/>
    </xf>
    <xf fontId="5" fillId="3" borderId="3" applyFont="true" applyFill="true" applyBorder="true" applyAlignment="true">
      <alignment horizontal="center" vertical="center" wrapText="0"/>
    </xf>
    <xf fontId="5" fillId="3" borderId="7" applyFont="true" applyFill="true" applyBorder="true" applyAlignment="true">
      <alignment horizontal="center" vertical="center" wrapText="0"/>
    </xf>
    <xf fontId="13" fillId="2" applyFont="true" applyFill="true" applyAlignment="true">
      <alignment horizontal="left" vertical="top" wrapText="0"/>
    </xf>
    <xf fontId="4" fillId="3" borderId="32" applyFont="true" applyFill="true" applyBorder="true" applyAlignment="true">
      <alignment horizontal="center" vertical="center" wrapText="0"/>
    </xf>
    <xf fontId="5" fillId="3" borderId="33" applyFont="true" applyFill="true" applyBorder="true" applyAlignment="true">
      <alignment horizontal="center" vertical="center" wrapText="0"/>
    </xf>
    <xf numFmtId="51" fontId="4" fillId="7" borderId="33" applyNumberFormat="true" applyFont="true" applyFill="true" applyBorder="true" applyAlignment="true">
      <alignment horizontal="right" vertical="bottom" wrapText="0"/>
    </xf>
    <xf fontId="5" fillId="3" borderId="34" applyFont="true" applyFill="true" applyBorder="true" applyAlignment="true">
      <alignment horizontal="center" vertical="center" wrapText="0"/>
    </xf>
    <xf fontId="13" fillId="3" borderId="2" applyFont="true" applyFill="true" applyBorder="true" applyAlignment="true">
      <alignment horizontal="left" vertical="top" wrapText="0"/>
    </xf>
    <xf fontId="5" fillId="3" borderId="29" applyFont="true" applyFill="true" applyBorder="true" applyAlignment="true">
      <alignment horizontal="center" vertical="center" wrapText="0"/>
    </xf>
    <xf fontId="5" fillId="3" borderId="31" applyFont="true" applyFill="true" applyBorder="true" applyAlignment="true">
      <alignment horizontal="center" vertical="center" wrapText="0"/>
    </xf>
    <xf fontId="4" fillId="5" borderId="3" applyFont="true" applyFill="true" applyBorder="true" applyAlignment="true">
      <alignment horizontal="right"/>
    </xf>
    <xf fontId="4" applyFont="true" applyAlignment="true">
      <alignment horizontal="left" vertical="center" wrapText="1" indent="6"/>
    </xf>
    <xf numFmtId="51" fontId="4" fillId="5" borderId="3" applyNumberFormat="true" applyFont="true" applyFill="true" applyBorder="true" applyAlignment="true">
      <alignment horizontal="right" vertical="bottom" wrapText="0"/>
    </xf>
    <xf fontId="4" fillId="2" borderId="3" applyFont="true" applyFill="true" applyBorder="true" applyAlignment="true">
      <alignment horizontal="left" vertical="center" wrapText="1" indent="6"/>
    </xf>
    <xf fontId="4" fillId="3" borderId="3" applyFont="true" applyFill="true" applyBorder="true" applyAlignment="true">
      <alignment horizontal="left" vertical="center" wrapText="1" indent="4"/>
    </xf>
    <xf fontId="14" fillId="2" applyFont="true" applyFill="true" applyAlignment="true">
      <alignment horizontal="center" vertical="center" wrapText="0"/>
    </xf>
    <xf fontId="14" fillId="2" borderId="2" applyFont="true" applyFill="true" applyBorder="true" applyAlignment="true">
      <alignment horizontal="center" vertical="center" wrapText="0"/>
    </xf>
    <xf fontId="4" fillId="2" borderId="3" applyFont="true" applyFill="true" applyBorder="true" applyAlignment="true">
      <alignment horizontal="center" vertical="center" wrapText="1"/>
    </xf>
    <xf fontId="9" fillId="2" applyFont="true" applyFill="true" applyAlignment="true">
      <alignment horizontal="left" vertical="top" wrapText="1"/>
    </xf>
    <xf fontId="9" fillId="3" borderId="3" applyFont="true" applyFill="true" applyBorder="true" applyAlignment="true">
      <alignment horizontal="left" vertical="top" wrapText="1"/>
    </xf>
    <xf numFmtId="51" fontId="4" fillId="12" borderId="29" applyNumberFormat="true" applyFont="true" applyFill="true" applyBorder="true" applyAlignment="true">
      <alignment horizontal="right" vertical="bottom" wrapText="1"/>
    </xf>
    <xf numFmtId="51" fontId="9" fillId="6" borderId="29" applyNumberFormat="true" applyFont="true" applyFill="true" applyBorder="true" applyAlignment="true">
      <alignment horizontal="right" vertical="bottom" wrapText="1"/>
    </xf>
    <xf numFmtId="51" fontId="4" fillId="12" borderId="31" applyNumberFormat="true" applyFont="true" applyFill="true" applyBorder="true" applyAlignment="true">
      <alignment horizontal="right" vertical="bottom" wrapText="1"/>
    </xf>
    <xf numFmtId="51" fontId="4" fillId="12" borderId="3" applyNumberFormat="true" applyFont="true" applyFill="true" applyBorder="true" applyAlignment="true">
      <alignment horizontal="right" vertical="bottom" wrapText="1"/>
    </xf>
    <xf numFmtId="51" fontId="4" fillId="6" borderId="3" applyNumberFormat="true" applyFont="true" applyFill="true" applyBorder="true" applyAlignment="true">
      <alignment horizontal="right" vertical="bottom" wrapText="1"/>
    </xf>
    <xf numFmtId="51" fontId="4" fillId="12" borderId="7" applyNumberFormat="true" applyFont="true" applyFill="true" applyBorder="true" applyAlignment="true">
      <alignment horizontal="right" vertical="bottom" wrapText="1"/>
    </xf>
    <xf fontId="4" fillId="2" applyFont="true" applyFill="true" applyAlignment="true">
      <alignment horizontal="left" vertical="top" wrapText="1" indent="2"/>
    </xf>
    <xf fontId="4" fillId="3" borderId="3" applyFont="true" applyFill="true" applyBorder="true" applyAlignment="true">
      <alignment horizontal="left" vertical="top" wrapText="1" indent="2"/>
    </xf>
    <xf fontId="4" applyFont="true" applyAlignment="true">
      <alignment horizontal="left" vertical="top" wrapText="1" indent="4"/>
    </xf>
    <xf fontId="4" borderId="3" applyFont="true" applyBorder="true" applyAlignment="true">
      <alignment horizontal="left" vertical="top" wrapText="1" indent="4"/>
    </xf>
    <xf numFmtId="51" fontId="4" fillId="7" borderId="3" applyNumberFormat="true" applyFont="true" applyFill="true" applyBorder="true" applyAlignment="true">
      <alignment horizontal="right" vertical="bottom" wrapText="1"/>
    </xf>
    <xf fontId="4" fillId="2" applyFont="true" applyFill="true" applyAlignment="true">
      <alignment horizontal="left" vertical="top" wrapText="1" indent="6"/>
    </xf>
    <xf fontId="4" fillId="2" borderId="3" applyFont="true" applyFill="true" applyBorder="true" applyAlignment="true">
      <alignment horizontal="left" vertical="top" wrapText="1" indent="6"/>
    </xf>
    <xf fontId="4" fillId="2" borderId="3" applyFont="true" applyFill="true" applyBorder="true" applyAlignment="true">
      <alignment horizontal="left" vertical="top" wrapText="1" indent="2"/>
    </xf>
    <xf fontId="4" fillId="2" applyFont="true" applyFill="true" applyAlignment="true">
      <alignment horizontal="left" vertical="top" wrapText="1" indent="4"/>
    </xf>
    <xf fontId="4" fillId="2" borderId="3" applyFont="true" applyFill="true" applyBorder="true" applyAlignment="true">
      <alignment horizontal="left" vertical="top" wrapText="1" indent="4"/>
    </xf>
    <xf fontId="10" fillId="2" applyFont="true" applyFill="true" applyAlignment="true">
      <alignment horizontal="left" vertical="top" wrapText="1" indent="6"/>
    </xf>
    <xf fontId="10" fillId="2" borderId="3" applyFont="true" applyFill="true" applyBorder="true" applyAlignment="true">
      <alignment horizontal="left" vertical="top" wrapText="1" indent="6"/>
    </xf>
    <xf numFmtId="51" fontId="4" fillId="12" borderId="33" applyNumberFormat="true" applyFont="true" applyFill="true" applyBorder="true" applyAlignment="true">
      <alignment horizontal="right" vertical="bottom" wrapText="1"/>
    </xf>
    <xf numFmtId="51" fontId="4" fillId="7" borderId="33" applyNumberFormat="true" applyFont="true" applyFill="true" applyBorder="true" applyAlignment="true">
      <alignment horizontal="right" vertical="bottom" wrapText="1"/>
    </xf>
    <xf numFmtId="51" fontId="4" fillId="12" borderId="34" applyNumberFormat="true" applyFont="true" applyFill="true" applyBorder="true" applyAlignment="true">
      <alignment horizontal="right" vertical="bottom" wrapText="1"/>
    </xf>
    <xf fontId="9" fillId="3" borderId="28" applyFont="true" applyFill="true" applyBorder="true" applyAlignment="true">
      <alignment horizontal="center" vertical="center" wrapText="1"/>
    </xf>
    <xf fontId="10" fillId="2" applyFont="true" applyFill="true" applyAlignment="true">
      <alignment horizontal="left" vertical="top" wrapText="1" indent="4"/>
    </xf>
    <xf fontId="10" fillId="3" borderId="3" applyFont="true" applyFill="true" applyBorder="true" applyAlignment="true">
      <alignment horizontal="left" vertical="top" wrapText="1" indent="4"/>
    </xf>
    <xf fontId="1" fillId="2" borderId="2" applyFont="true" applyFill="true" applyBorder="true" applyAlignment="true">
      <alignment horizontal="right" vertical="center" wrapText="0"/>
    </xf>
    <xf fontId="14" fillId="2" applyFont="true" applyFill="true" applyAlignment="true">
      <alignment horizontal="center" vertical="center" wrapText="1"/>
    </xf>
    <xf fontId="14" fillId="3" borderId="2" applyFont="true" applyFill="true" applyBorder="true" applyAlignment="true">
      <alignment horizontal="center" vertical="center" wrapText="1"/>
    </xf>
    <xf fontId="7" fillId="3" borderId="35" applyFont="true" applyFill="true" applyBorder="true" applyAlignment="true">
      <alignment horizontal="center" vertical="top" wrapText="1"/>
    </xf>
    <xf fontId="4" borderId="3" applyFont="true" applyBorder="true" applyAlignment="true">
      <alignment horizontal="center" vertical="center" wrapText="1"/>
    </xf>
    <xf fontId="7" fillId="3" borderId="26" applyFont="true" applyFill="true" applyBorder="true" applyAlignment="true">
      <alignment horizontal="center" vertical="top" wrapText="1"/>
    </xf>
    <xf fontId="8" fillId="2" applyFont="true" applyFill="true" applyAlignment="true">
      <alignment horizontal="center" vertical="center" wrapText="1"/>
    </xf>
    <xf fontId="8" borderId="3" applyFont="true" applyBorder="true" applyAlignment="true">
      <alignment horizontal="center" vertical="center"/>
    </xf>
    <xf numFmtId="51" fontId="4" fillId="4" borderId="3" applyNumberFormat="true" applyFont="true" applyFill="true" applyBorder="true" applyAlignment="true">
      <alignment horizontal="right" vertical="bottom"/>
    </xf>
    <xf numFmtId="51" fontId="4" fillId="4" borderId="7" applyNumberFormat="true" applyFont="true" applyFill="true" applyBorder="true" applyAlignment="true">
      <alignment horizontal="right" vertical="bottom"/>
    </xf>
    <xf fontId="4" borderId="6" applyFont="true" applyBorder="true" applyAlignment="true">
      <alignment horizontal="center" vertical="center" wrapText="1"/>
    </xf>
    <xf numFmtId="51" fontId="4" fillId="5" borderId="7" applyNumberFormat="true" applyFont="true" applyFill="true" applyBorder="true" applyAlignment="true">
      <alignment horizontal="right"/>
    </xf>
    <xf fontId="4" borderId="3" applyFont="true" applyBorder="true" applyAlignment="true">
      <alignment horizontal="left" vertical="top" wrapText="1" indent="6"/>
    </xf>
    <xf fontId="10" fillId="2" borderId="3" applyFont="true" applyFill="true" applyBorder="true" applyAlignment="true">
      <alignment horizontal="left" vertical="top" wrapText="1" indent="2"/>
    </xf>
    <xf fontId="4" fillId="2" borderId="36" applyFont="true" applyFill="true" applyBorder="true" applyAlignment="true">
      <alignment horizontal="left" vertical="top" wrapText="1" indent="2"/>
    </xf>
    <xf fontId="13" applyFont="true" applyAlignment="true">
      <alignment horizontal="left"/>
    </xf>
    <xf fontId="13" applyFont="true" applyAlignment="true">
      <alignment horizontal="left" vertical="top"/>
    </xf>
    <xf fontId="1" fillId="3" borderId="2" applyFont="true" applyFill="true" applyBorder="true" applyAlignment="true">
      <alignment horizontal="right" vertical="center" wrapText="0"/>
    </xf>
    <xf fontId="9" fillId="3" borderId="24" applyFont="true" applyFill="true" applyBorder="true" applyAlignment="true">
      <alignment horizontal="left" vertical="top" wrapText="1"/>
    </xf>
    <xf fontId="9" fillId="2" borderId="3" applyFont="true" applyFill="true" applyBorder="true" applyAlignment="true">
      <alignment horizontal="left" vertical="top" wrapText="1"/>
    </xf>
    <xf applyAlignment="true">
      <alignment horizontal="left"/>
    </xf>
    <xf numFmtId="51" fontId="4" fillId="5" borderId="37" applyNumberFormat="true" applyFont="true" applyFill="true" applyBorder="true" applyAlignment="true">
      <alignment horizontal="right"/>
    </xf>
    <xf fontId="9" fillId="3" borderId="32" applyFont="true" applyFill="true" applyBorder="true" applyAlignment="true">
      <alignment horizontal="center" vertical="center" wrapText="0"/>
    </xf>
    <xf fontId="1" fillId="2" applyFont="true" applyFill="true" applyAlignment="true">
      <alignment horizontal="right" vertical="top" wrapText="1"/>
    </xf>
    <xf fontId="1" fillId="2" applyFont="true" applyFill="true" applyAlignment="true">
      <alignment horizontal="right" vertical="top" wrapText="0"/>
    </xf>
    <xf fontId="1" fillId="2" borderId="2" applyFont="true" applyFill="true" applyBorder="true" applyAlignment="true">
      <alignment horizontal="right" vertical="top" wrapText="0"/>
    </xf>
    <xf fontId="14" fillId="2" applyFont="true" applyFill="true" applyAlignment="true">
      <alignment horizontal="center" vertical="top" wrapText="1"/>
    </xf>
    <xf fontId="14" fillId="3" borderId="2" applyFont="true" applyFill="true" applyBorder="true" applyAlignment="true">
      <alignment horizontal="center" vertical="top" wrapText="1"/>
    </xf>
    <xf fontId="4" fillId="2" borderId="25" applyFont="true" applyFill="true" applyBorder="true" applyAlignment="true">
      <alignment horizontal="center" vertical="center" wrapText="1"/>
    </xf>
    <xf fontId="4" fillId="2" borderId="26" applyFont="true" applyFill="true" applyBorder="true" applyAlignment="true">
      <alignment horizontal="center" vertical="center" wrapText="1"/>
    </xf>
    <xf fontId="4" fillId="2" borderId="24" applyFont="true" applyFill="true" applyBorder="true" applyAlignment="true">
      <alignment horizontal="center" vertical="center" wrapText="1"/>
    </xf>
    <xf fontId="7" fillId="3" borderId="25" applyFont="true" applyFill="true" applyBorder="true" applyAlignment="true">
      <alignment horizontal="center" vertical="top" wrapText="1"/>
    </xf>
    <xf fontId="8" fillId="2" borderId="3" applyFont="true" applyFill="true" applyBorder="true" applyAlignment="true">
      <alignment horizontal="center" vertical="top" wrapText="1"/>
    </xf>
    <xf fontId="4" borderId="3" applyFont="true" applyBorder="true" applyAlignment="true">
      <alignment horizontal="left" vertical="center" wrapText="1" indent="2"/>
    </xf>
    <xf numFmtId="51" fontId="4" fillId="10" borderId="3" applyNumberFormat="true" applyFont="true" applyFill="true" applyBorder="true" applyAlignment="true">
      <alignment horizontal="right" vertical="bottom" wrapText="0"/>
    </xf>
    <xf numFmtId="51" fontId="4" fillId="5" borderId="33" applyNumberFormat="true" applyFont="true" applyFill="true" applyBorder="true" applyAlignment="true">
      <alignment horizontal="right"/>
    </xf>
    <xf numFmtId="51" fontId="4" fillId="4" borderId="34" applyNumberFormat="true" applyFont="true" applyFill="true" applyBorder="true" applyAlignment="true">
      <alignment horizontal="right" vertical="bottom" wrapText="0"/>
    </xf>
    <xf fontId="4" fillId="3" borderId="28" applyFont="true" applyFill="true" applyBorder="true" applyAlignment="true">
      <alignment horizontal="center" vertical="center" wrapText="0"/>
    </xf>
    <xf numFmtId="51" fontId="4" fillId="5" borderId="29" applyNumberFormat="true" applyFont="true" applyFill="true" applyBorder="true" applyAlignment="true">
      <alignment horizontal="right"/>
    </xf>
    <xf numFmtId="51" fontId="4" fillId="7" borderId="29" applyNumberFormat="true" applyFont="true" applyFill="true" applyBorder="true" applyAlignment="true">
      <alignment horizontal="right" vertical="bottom" wrapText="0"/>
    </xf>
    <xf numFmtId="51" fontId="4" fillId="4" borderId="31" applyNumberFormat="true" applyFont="true" applyFill="true" applyBorder="true" applyAlignment="true">
      <alignment horizontal="right" vertical="bottom" wrapText="0"/>
    </xf>
    <xf fontId="1" fillId="2" applyFont="true" applyFill="true" applyAlignment="true">
      <alignment horizontal="right" vertical="center" wrapText="0"/>
    </xf>
    <xf fontId="14" fillId="2" borderId="2" applyFont="true" applyFill="true" applyBorder="true" applyAlignment="true">
      <alignment horizontal="center" vertical="top" wrapText="1"/>
    </xf>
    <xf fontId="10" fillId="2" borderId="3" applyFont="true" applyFill="true" applyBorder="true" applyAlignment="true">
      <alignment horizontal="left" vertical="top" wrapText="1" indent="4"/>
    </xf>
    <xf fontId="4" fillId="2" borderId="36" applyFont="true" applyFill="true" applyBorder="true" applyAlignment="true">
      <alignment horizontal="left" vertical="center" wrapText="1" indent="4"/>
    </xf>
    <xf fontId="4" applyFont="true" applyAlignment="true">
      <alignment horizontal="left" vertical="center" wrapText="1" indent="2"/>
    </xf>
    <xf fontId="4" borderId="6" applyFont="true" applyBorder="true" applyAlignment="true">
      <alignment horizontal="center" vertical="center" wrapText="0"/>
    </xf>
    <xf fontId="4" borderId="32" applyFont="true" applyBorder="true" applyAlignment="true">
      <alignment horizontal="center" vertical="center" wrapText="0"/>
    </xf>
    <xf numFmtId="51" fontId="4" fillId="4" borderId="33" applyNumberFormat="true" applyFont="true" applyFill="true" applyBorder="true" applyAlignment="true">
      <alignment horizontal="right" vertical="bottom" wrapText="0"/>
    </xf>
    <xf fontId="4" borderId="28" applyFont="true" applyBorder="true" applyAlignment="true">
      <alignment horizontal="center" vertical="center" wrapText="0"/>
    </xf>
    <xf numFmtId="51" fontId="4" fillId="4" borderId="29" applyNumberFormat="true" applyFont="true" applyFill="true" applyBorder="true" applyAlignment="true">
      <alignment horizontal="right" vertical="bottom" wrapText="0"/>
    </xf>
    <xf numFmtId="51" fontId="4" fillId="7" borderId="29" applyNumberFormat="true" applyFont="true" applyFill="true" applyBorder="true" applyAlignment="true">
      <alignment horizontal="right" vertical="bottom" wrapText="1"/>
    </xf>
    <xf fontId="9" fillId="2" borderId="3" applyFont="true" applyFill="true" applyBorder="true" applyAlignment="true">
      <alignment horizontal="left" vertical="center" wrapText="1"/>
    </xf>
    <xf fontId="10" applyFont="true" applyAlignment="true">
      <alignment horizontal="left" vertical="center" wrapText="1"/>
    </xf>
    <xf fontId="10" borderId="3" applyFont="true" applyBorder="true" applyAlignment="true">
      <alignment horizontal="left" vertical="center" wrapText="1"/>
    </xf>
    <xf fontId="1" fillId="3" applyFont="true" applyFill="true" applyAlignment="true">
      <alignment horizontal="right" vertical="center" wrapText="0"/>
    </xf>
    <xf numFmtId="51" fontId="4" fillId="6" borderId="29" applyNumberFormat="true" applyFont="true" applyFill="true" applyBorder="true" applyAlignment="true">
      <alignment horizontal="right" vertical="bottom" wrapText="0"/>
    </xf>
    <xf fontId="4" applyFont="true" applyAlignment="true">
      <alignment horizontal="left" vertical="top" wrapText="1" indent="2"/>
    </xf>
    <xf fontId="4" borderId="3" applyFont="true" applyBorder="true" applyAlignment="true">
      <alignment horizontal="left" vertical="top" wrapText="1" indent="2"/>
    </xf>
    <xf fontId="9" borderId="6" applyFont="true" applyBorder="true" applyAlignment="true">
      <alignment horizontal="center" vertical="center" wrapText="1"/>
    </xf>
    <xf numFmtId="51" fontId="9" fillId="7" borderId="3" applyNumberFormat="true" applyFont="true" applyFill="true" applyBorder="true" applyAlignment="true">
      <alignment horizontal="right" vertical="bottom" wrapText="0"/>
    </xf>
    <xf fontId="9" borderId="32" applyFont="true" applyBorder="true" applyAlignment="true">
      <alignment horizontal="center" vertical="center" wrapText="1"/>
    </xf>
    <xf numFmtId="51" fontId="9" fillId="7" borderId="33" applyNumberFormat="true" applyFont="true" applyFill="true" applyBorder="true" applyAlignment="true">
      <alignment horizontal="right" vertical="bottom" wrapText="0"/>
    </xf>
    <xf fontId="1" borderId="38" applyFont="true" applyBorder="true" applyAlignment="true">
      <alignment horizontal="left"/>
    </xf>
    <xf fontId="4" borderId="38" applyFont="true" applyBorder="true" applyAlignment="true">
      <alignment horizontal="center" wrapText="1"/>
    </xf>
    <xf fontId="4" applyFont="true" applyAlignment="true">
      <alignment horizontal="left" vertical="top"/>
    </xf>
    <xf fontId="4" applyFont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worksheet" Target="worksheets/sheet7.xml"/>
	<Relationship Id="rId8" Type="http://schemas.openxmlformats.org/officeDocument/2006/relationships/styles" Target="styles.xml"/>
	<Relationship Id="rId9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drawing6.xml.rels>&#65279;<?xml version="1.0" encoding="UTF-8" standalone="yes"?>
<Relationships xmlns="http://schemas.openxmlformats.org/package/2006/relationships"/>
</file>

<file path=xl/drawings/_rels/drawing7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_rels/vmlDrawingHF7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drawings/drawing6.xml><?xml version="1.0" encoding="utf-8"?>
<wsDr xmlns="http://schemas.openxmlformats.org/drawingml/2006/spreadsheetDrawing" xmlns:a="http://schemas.openxmlformats.org/drawingml/2006/main"/>
</file>

<file path=xl/drawings/drawing7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_rels/sheet7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7.xml"/>
	<Relationship Id="rId2" Type="http://schemas.openxmlformats.org/officeDocument/2006/relationships/vmlDrawing" Target="../drawings/vmlDrawing7.vml"/>
	<Relationship Id="rId3" Type="http://schemas.openxmlformats.org/officeDocument/2006/relationships/comments" Target="../comments7.xml"/>
	<Relationship Id="rId5" Type="http://schemas.openxmlformats.org/officeDocument/2006/relationships/vmlDrawing" Target="../drawings/vmlDrawingHF7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41"/>
  <sheetViews>
    <sheetView workbookViewId="0"/>
  </sheetViews>
  <sheetFormatPr defaultColWidth="10.5" customHeight="true" defaultRowHeight="11.429"/>
  <cols>
    <col min="1" max="1" width="1.16796875" style="2" customWidth="true"/>
    <col min="2" max="2" width="8.33203125" style="1" customWidth="true"/>
    <col min="3" max="3" width="43" style="1" customWidth="true"/>
    <col min="4" max="4" width="10.83203125" style="1" customWidth="true"/>
    <col min="5" max="5" width="19.33203125" style="1" customWidth="true"/>
    <col min="6" max="6" width="19.33203125" style="1" customWidth="true"/>
    <col min="7" max="7" width="19.33203125" style="1" customWidth="true"/>
    <col min="8" max="8" width="19.33203125" style="1" customWidth="true"/>
    <col min="9" max="9" width="9.66796875" style="1" customWidth="true"/>
    <col min="10" max="10" width="9.66796875" style="1" customWidth="true"/>
    <col min="11" max="11" width="9.66796875" style="1" customWidth="true"/>
    <col min="12" max="12" width="9.66796875" style="1" customWidth="true"/>
    <col min="13" max="13" width="19.33203125" style="1" customWidth="true"/>
    <col min="14" max="14" width="19.33203125" style="1" customWidth="true"/>
    <col min="15" max="15" width="19.33203125" style="1" customWidth="true"/>
    <col min="16" max="16" width="19.33203125" style="1" customWidth="true"/>
    <col min="17" max="17" width="19.33203125" style="1" customWidth="true"/>
  </cols>
  <sheetData>
    <row r="1" ht="3" customHeight="true" s="1" customFormat="true">
      <c r="A1" s="3" t="s">
        <v>0</v>
      </c>
    </row>
    <row r="2" ht="44" customHeight="true" s="1" customFormat="true">
      <c r="B2" s="4" t="s">
        <v>1</v>
      </c>
      <c r="C2" s="4" t="e"/>
      <c r="D2" s="4" t="e"/>
      <c r="E2" s="4" t="e"/>
      <c r="F2" s="4" t="e"/>
      <c r="G2" s="4" t="e"/>
      <c r="H2" s="4" t="e"/>
      <c r="I2" s="4" t="e"/>
      <c r="J2" s="4" t="e"/>
      <c r="K2" s="4" t="e"/>
      <c r="L2" s="4" t="e"/>
    </row>
    <row r="3" ht="15" customHeight="true" s="1" customFormat="true">
      <c r="B3" s="5" t="s">
        <v>2</v>
      </c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</row>
    <row r="4" ht="14" customHeight="true" s="6" customFormat="true">
      <c r="H4" s="7" t="e"/>
      <c r="I4" s="8" t="s">
        <v>3</v>
      </c>
      <c r="J4" s="8" t="e"/>
      <c r="K4" s="8" t="e"/>
      <c r="L4" s="8" t="e"/>
    </row>
    <row r="5" ht="14" customHeight="true" s="6" customFormat="true">
      <c r="H5" s="9" t="s">
        <v>4</v>
      </c>
      <c r="I5" s="10" t="e"/>
      <c r="J5" s="10" t="e"/>
      <c r="K5" s="10" t="e"/>
      <c r="L5" s="10" t="e"/>
    </row>
    <row r="6" ht="14" customHeight="true" s="6" customFormat="true">
      <c r="B6" s="11" t="e"/>
      <c r="D6" s="11" t="e"/>
      <c r="E6" s="11" t="e"/>
      <c r="F6" s="11" t="e"/>
      <c r="H6" s="12" t="s">
        <v>5</v>
      </c>
      <c r="I6" s="13" t="s">
        <v>6</v>
      </c>
      <c r="J6" s="14" t="s">
        <v>7</v>
      </c>
      <c r="K6" s="15" t="s">
        <v>8</v>
      </c>
      <c r="L6" s="15" t="e"/>
    </row>
    <row r="7" ht="27" customHeight="true" s="6" customFormat="true">
      <c r="B7" s="16" t="s">
        <v>9</v>
      </c>
      <c r="C7" s="16" t="e"/>
      <c r="D7" s="17" t="e"/>
      <c r="E7" s="17" t="e"/>
      <c r="F7" s="17" t="e"/>
      <c r="G7" s="17" t="e"/>
      <c r="H7" s="12" t="s">
        <v>10</v>
      </c>
      <c r="I7" s="18" t="e"/>
      <c r="J7" s="18" t="e"/>
      <c r="K7" s="18" t="e"/>
      <c r="L7" s="18" t="e"/>
    </row>
    <row r="8" ht="15" customHeight="true" s="6" customFormat="true">
      <c r="B8" s="19" t="s">
        <v>11</v>
      </c>
      <c r="C8" s="19" t="e"/>
      <c r="D8" s="11" t="e"/>
      <c r="E8" s="11" t="e"/>
      <c r="F8" s="11" t="e"/>
      <c r="H8" s="12" t="s">
        <v>12</v>
      </c>
      <c r="I8" s="18" t="e"/>
      <c r="J8" s="18" t="e"/>
      <c r="K8" s="18" t="e"/>
      <c r="L8" s="18" t="e"/>
    </row>
    <row r="9" ht="15" customHeight="true" s="6" customFormat="true">
      <c r="B9" s="16" t="s">
        <v>13</v>
      </c>
      <c r="C9" s="16" t="e"/>
      <c r="D9" s="20" t="e"/>
      <c r="E9" s="20" t="e"/>
      <c r="F9" s="20" t="e"/>
      <c r="G9" s="20" t="e"/>
      <c r="H9" s="12" t="s">
        <v>14</v>
      </c>
      <c r="I9" s="18" t="e"/>
      <c r="J9" s="18" t="e"/>
      <c r="K9" s="18" t="e"/>
      <c r="L9" s="18" t="e"/>
    </row>
    <row r="10" ht="15" customHeight="true" s="6" customFormat="true">
      <c r="B10" s="19" t="s">
        <v>15</v>
      </c>
      <c r="C10" s="19" t="e"/>
      <c r="D10" s="19" t="e"/>
      <c r="E10" s="11" t="e"/>
      <c r="F10" s="11" t="e"/>
      <c r="H10" s="22" t="s">
        <v>16</v>
      </c>
      <c r="I10" s="25" t="e"/>
      <c r="J10" s="25" t="e"/>
      <c r="K10" s="28" t="e"/>
      <c r="L10" s="28" t="e"/>
    </row>
    <row r="11" ht="12" customHeight="true" s="6" customFormat="true">
      <c r="B11" s="20" t="e"/>
      <c r="C11" s="20" t="e"/>
      <c r="D11" s="20" t="e"/>
      <c r="E11" s="20" t="e"/>
      <c r="F11" s="20" t="e"/>
      <c r="G11" s="20" t="e"/>
      <c r="H11" s="21" t="e"/>
      <c r="I11" s="23" t="e"/>
      <c r="J11" s="24" t="e"/>
      <c r="K11" s="26" t="e"/>
      <c r="L11" s="27" t="e"/>
    </row>
    <row r="12" ht="14" customHeight="true" s="6" customFormat="true">
      <c r="B12" s="19" t="s">
        <v>17</v>
      </c>
      <c r="C12" s="29" t="e"/>
      <c r="D12" s="29" t="e"/>
      <c r="E12" s="29" t="e"/>
      <c r="F12" s="29" t="e"/>
      <c r="G12" s="29" t="e"/>
      <c r="H12" s="29" t="e"/>
      <c r="I12" s="29" t="e"/>
      <c r="J12" s="29" t="e"/>
      <c r="K12" s="29" t="e"/>
      <c r="L12" s="29" t="e"/>
    </row>
    <row r="13" ht="13" customHeight="true" s="6" customFormat="true">
      <c r="B13" s="30" t="s">
        <v>18</v>
      </c>
      <c r="C13" s="30" t="e"/>
      <c r="D13" s="30" t="e"/>
      <c r="E13" s="30" t="e"/>
      <c r="F13" s="30" t="e"/>
      <c r="G13" s="30" t="e"/>
      <c r="H13" s="30" t="e"/>
      <c r="I13" s="30" t="e"/>
      <c r="J13" s="30" t="e"/>
      <c r="K13" s="30" t="e"/>
      <c r="L13" s="30" t="e"/>
    </row>
    <row r="14" ht="13" customHeight="true" s="6" customFormat="true">
      <c r="G14" s="11" t="e"/>
      <c r="H14" s="11" t="e"/>
      <c r="I14" s="11" t="e"/>
    </row>
    <row r="15" ht="15" customHeight="true" s="6" customFormat="true">
      <c r="B15" s="31" t="e"/>
      <c r="D15" s="31" t="e"/>
      <c r="E15" s="31" t="e"/>
      <c r="F15" s="31" t="e"/>
      <c r="G15" s="31" t="e"/>
      <c r="H15" s="31" t="e"/>
      <c r="I15" s="31" t="e"/>
    </row>
    <row r="16" ht="15" customHeight="true" s="6" customFormat="true">
      <c r="B16" s="32" t="s">
        <v>19</v>
      </c>
      <c r="C16" s="32" t="e"/>
      <c r="D16" s="32" t="e"/>
      <c r="E16" s="32" t="e"/>
      <c r="F16" s="32" t="e"/>
      <c r="G16" s="32" t="e"/>
      <c r="H16" s="32" t="e"/>
      <c r="I16" s="32" t="e"/>
      <c r="J16" s="32" t="e"/>
      <c r="K16" s="32" t="e"/>
      <c r="L16" s="32" t="e"/>
    </row>
    <row r="17" ht="13" customHeight="true" s="6" customFormat="true">
      <c r="A17" s="33" t="e"/>
      <c r="B17" s="38" t="s">
        <v>20</v>
      </c>
      <c r="C17" s="38" t="e"/>
      <c r="D17" s="38" t="s">
        <v>21</v>
      </c>
      <c r="E17" s="38" t="s">
        <v>22</v>
      </c>
      <c r="F17" s="38" t="e"/>
      <c r="G17" s="41" t="s">
        <v>23</v>
      </c>
      <c r="H17" s="41" t="e"/>
      <c r="I17" s="41" t="e"/>
      <c r="J17" s="41" t="e"/>
      <c r="K17" s="41" t="e"/>
      <c r="L17" s="41" t="e"/>
    </row>
    <row r="18" ht="26" customHeight="true" s="6" customFormat="true">
      <c r="B18" s="34" t="e"/>
      <c r="C18" s="35" t="e"/>
      <c r="D18" s="39" t="e"/>
      <c r="E18" s="36" t="e"/>
      <c r="F18" s="37" t="e"/>
      <c r="G18" s="41" t="s">
        <v>24</v>
      </c>
      <c r="H18" s="41" t="e"/>
      <c r="I18" s="41" t="s">
        <v>25</v>
      </c>
      <c r="J18" s="41" t="e"/>
      <c r="K18" s="41" t="e"/>
      <c r="L18" s="41" t="e"/>
    </row>
    <row r="19" ht="38" customHeight="true" s="6" customFormat="true">
      <c r="B19" s="36" t="e"/>
      <c r="C19" s="37" t="e"/>
      <c r="D19" s="40" t="e"/>
      <c r="E19" s="41" t="s">
        <v>26</v>
      </c>
      <c r="F19" s="41" t="s">
        <v>27</v>
      </c>
      <c r="G19" s="41" t="s">
        <v>28</v>
      </c>
      <c r="H19" s="41" t="s">
        <v>29</v>
      </c>
      <c r="I19" s="41" t="s">
        <v>28</v>
      </c>
      <c r="J19" s="41" t="e"/>
      <c r="K19" s="41" t="s">
        <v>29</v>
      </c>
      <c r="L19" s="41" t="e"/>
    </row>
    <row r="20" ht="13" customHeight="true" s="44" customFormat="true">
      <c r="A20" s="6" t="e"/>
      <c r="B20" s="45" t="s">
        <v>30</v>
      </c>
      <c r="C20" s="45" t="e"/>
      <c r="D20" s="45" t="s">
        <v>31</v>
      </c>
      <c r="E20" s="46" t="s">
        <v>32</v>
      </c>
      <c r="F20" s="46" t="s">
        <v>33</v>
      </c>
      <c r="G20" s="46" t="s">
        <v>34</v>
      </c>
      <c r="H20" s="46" t="s">
        <v>35</v>
      </c>
      <c r="I20" s="46" t="s">
        <v>36</v>
      </c>
      <c r="J20" s="46" t="e"/>
      <c r="K20" s="46" t="s">
        <v>37</v>
      </c>
      <c r="L20" s="46" t="e"/>
    </row>
    <row r="21" ht="19" customHeight="true" s="6" customFormat="true">
      <c r="A21" s="6" t="e"/>
      <c r="B21" s="47" t="s">
        <v>38</v>
      </c>
      <c r="C21" s="47" t="e"/>
      <c r="D21" s="48" t="s">
        <v>39</v>
      </c>
      <c r="E21" s="49" t="b">
        <f>=IF(G21="-",0,G21)+IF(I21="-",0,I21)</f>
      </c>
      <c r="F21" s="49" t="b">
        <f>=IF(H21="-",0,H21)+IF(K21="-",0,K21)</f>
      </c>
      <c r="G21" s="50" t="n">
        <v>0</v>
      </c>
      <c r="H21" s="50" t="n">
        <v>0</v>
      </c>
      <c r="I21" s="51" t="n">
        <v>0</v>
      </c>
      <c r="J21" s="51" t="e"/>
      <c r="K21" s="52" t="n">
        <v>0</v>
      </c>
      <c r="L21" s="52" t="e"/>
    </row>
    <row r="22" ht="19" customHeight="true" s="6" customFormat="true">
      <c r="A22" s="6" t="e"/>
      <c r="B22" s="47" t="s">
        <v>40</v>
      </c>
      <c r="C22" s="47" t="e"/>
      <c r="D22" s="53" t="s">
        <v>41</v>
      </c>
      <c r="E22" s="54" t="b">
        <f>=IF(G22="-",0,G22)+IF(I22="-",0,I22)</f>
      </c>
      <c r="F22" s="54" t="b">
        <f>=IF(H22="-",0,H22)+IF(K22="-",0,K22)</f>
      </c>
      <c r="G22" s="55" t="n">
        <v>0</v>
      </c>
      <c r="H22" s="55" t="n">
        <v>0</v>
      </c>
      <c r="I22" s="55" t="n">
        <v>0</v>
      </c>
      <c r="J22" s="55" t="e"/>
      <c r="K22" s="56" t="n">
        <v>0</v>
      </c>
      <c r="L22" s="56" t="e"/>
    </row>
    <row r="23" ht="19" customHeight="true" s="6" customFormat="true">
      <c r="A23" s="6" t="e"/>
      <c r="B23" s="47" t="s">
        <v>42</v>
      </c>
      <c r="C23" s="47" t="e"/>
      <c r="D23" s="53" t="s">
        <v>43</v>
      </c>
      <c r="E23" s="57" t="b">
        <f>=IF(G23="-",0,G23)+IF(I23="-",0,I23)</f>
      </c>
      <c r="F23" s="57" t="b">
        <f>=IF(H23="-",0,H23)+IF(K23="-",0,K23)</f>
      </c>
      <c r="G23" s="58" t="n">
        <v>0</v>
      </c>
      <c r="H23" s="58" t="n">
        <v>0</v>
      </c>
      <c r="I23" s="58" t="n">
        <v>0</v>
      </c>
      <c r="J23" s="58" t="e"/>
      <c r="K23" s="59" t="n">
        <v>0</v>
      </c>
      <c r="L23" s="59" t="e"/>
    </row>
    <row r="24" ht="19" customHeight="true" s="6" customFormat="true">
      <c r="A24" s="6" t="e"/>
      <c r="B24" s="47" t="s">
        <v>44</v>
      </c>
      <c r="C24" s="47" t="e"/>
      <c r="D24" s="53" t="s">
        <v>45</v>
      </c>
      <c r="E24" s="57" t="b">
        <f>=IF(G24="-",0,G24)+IF(I24="-",0,I24)</f>
      </c>
      <c r="F24" s="57" t="b">
        <f>=IF(H24="-",0,H24)+IF(K24="-",0,K24)</f>
      </c>
      <c r="G24" s="58" t="n">
        <v>0</v>
      </c>
      <c r="H24" s="58" t="n">
        <v>0</v>
      </c>
      <c r="I24" s="58" t="n">
        <v>0</v>
      </c>
      <c r="J24" s="58" t="e"/>
      <c r="K24" s="59" t="n">
        <v>0</v>
      </c>
      <c r="L24" s="59" t="e"/>
    </row>
    <row r="25" ht="19" customHeight="true" s="6" customFormat="true">
      <c r="A25" s="6" t="e"/>
      <c r="B25" s="47" t="s">
        <v>46</v>
      </c>
      <c r="C25" s="47" t="e"/>
      <c r="D25" s="53" t="s">
        <v>47</v>
      </c>
      <c r="E25" s="57" t="b">
        <f>=IF(G25="-",0,G25)+IF(I25="-",0,I25)</f>
      </c>
      <c r="F25" s="57" t="b">
        <f>=IF(H25="-",0,H25)+IF(K25="-",0,K25)</f>
      </c>
      <c r="G25" s="58" t="n">
        <v>0</v>
      </c>
      <c r="H25" s="58" t="n">
        <v>0</v>
      </c>
      <c r="I25" s="58" t="n">
        <v>0</v>
      </c>
      <c r="J25" s="58" t="e"/>
      <c r="K25" s="59" t="n">
        <v>0</v>
      </c>
      <c r="L25" s="59" t="e"/>
    </row>
    <row r="26" ht="29" customHeight="true" s="6" customFormat="true">
      <c r="A26" s="6" t="e"/>
      <c r="B26" s="60" t="s">
        <v>48</v>
      </c>
      <c r="C26" s="60" t="e"/>
      <c r="D26" s="61" t="s">
        <v>49</v>
      </c>
      <c r="E26" s="62" t="b">
        <f>=IF(E22="-",0,E22)+IF(E23="-",0,E23)+IF(E24="-",0,E24)+IF(E25="-",0,E25)</f>
      </c>
      <c r="F26" s="62" t="b">
        <f>=IF(F22="-",0,F22)+IF(F23="-",0,F23)+IF(F24="-",0,F24)+IF(F25="-",0,F25)</f>
      </c>
      <c r="G26" s="62" t="b">
        <f>=IF(G22="-",0,G22)+IF(G23="-",0,G23)+IF(G24="-",0,G24)+IF(G25="-",0,G25)</f>
      </c>
      <c r="H26" s="62" t="b">
        <f>=IF(H22="-",0,H22)+IF(H23="-",0,H23)+IF(H24="-",0,H24)+IF(H25="-",0,H25)</f>
      </c>
      <c r="I26" s="62" t="b">
        <f>=IF(I22="-",0,I22)+IF(I23="-",0,I23)+IF(I24="-",0,I24)+IF(I25="-",0,I25)</f>
      </c>
      <c r="J26" s="62" t="e"/>
      <c r="K26" s="63" t="b">
        <f>=IF(K22="-",0,K22)+IF(K23="-",0,K23)+IF(K24="-",0,K24)+IF(K25="-",0,K25)</f>
      </c>
      <c r="L26" s="63" t="e"/>
    </row>
    <row r="27" ht="19" customHeight="true" s="6" customFormat="true">
      <c r="A27" s="6" t="e"/>
      <c r="B27" s="47" t="s">
        <v>50</v>
      </c>
      <c r="C27" s="47" t="e"/>
      <c r="D27" s="53" t="s">
        <v>51</v>
      </c>
      <c r="E27" s="54" t="b">
        <f>=IF(G27="-",0,G27)+IF(I27="-",0,I27)</f>
      </c>
      <c r="F27" s="54" t="b">
        <f>=IF(H27="-",0,H27)+IF(K27="-",0,K27)</f>
      </c>
      <c r="G27" s="55" t="n">
        <v>0</v>
      </c>
      <c r="H27" s="55" t="n">
        <v>0</v>
      </c>
      <c r="I27" s="55" t="n">
        <v>0</v>
      </c>
      <c r="J27" s="55" t="e"/>
      <c r="K27" s="56" t="n">
        <v>0</v>
      </c>
      <c r="L27" s="56" t="e"/>
    </row>
    <row r="28" ht="19" customHeight="true" s="6" customFormat="true">
      <c r="A28" s="6" t="e"/>
      <c r="B28" s="64" t="s">
        <v>52</v>
      </c>
      <c r="C28" s="64" t="e"/>
      <c r="D28" s="53" t="s">
        <v>53</v>
      </c>
      <c r="E28" s="54" t="b">
        <f>=IF(G28="-",0,G28)+IF(I28="-",0,I28)</f>
      </c>
      <c r="F28" s="54" t="b">
        <f>=IF(H28="-",0,H28)+IF(K28="-",0,K28)</f>
      </c>
      <c r="G28" s="55" t="n">
        <v>0</v>
      </c>
      <c r="H28" s="55" t="n">
        <v>0</v>
      </c>
      <c r="I28" s="55" t="n">
        <v>0</v>
      </c>
      <c r="J28" s="55" t="e"/>
      <c r="K28" s="56" t="n">
        <v>0</v>
      </c>
      <c r="L28" s="56" t="e"/>
    </row>
    <row r="29" ht="19" customHeight="true" s="6" customFormat="true">
      <c r="A29" s="6" t="e"/>
      <c r="B29" s="65" t="s">
        <v>54</v>
      </c>
      <c r="C29" s="65" t="e"/>
      <c r="D29" s="53" t="s">
        <v>55</v>
      </c>
      <c r="E29" s="54" t="b">
        <f>=IF(G29="-",0,G29)+IF(I29="-",0,I29)</f>
      </c>
      <c r="F29" s="54" t="b">
        <f>=IF(H29="-",0,H29)+IF(K29="-",0,K29)</f>
      </c>
      <c r="G29" s="55" t="n">
        <v>0</v>
      </c>
      <c r="H29" s="55" t="n">
        <v>0</v>
      </c>
      <c r="I29" s="55" t="n">
        <v>0</v>
      </c>
      <c r="J29" s="55" t="e"/>
      <c r="K29" s="56" t="n">
        <v>0</v>
      </c>
      <c r="L29" s="56" t="e"/>
    </row>
    <row r="30" ht="19" customHeight="true" s="6" customFormat="true">
      <c r="A30" s="6" t="e"/>
      <c r="B30" s="47" t="s">
        <v>56</v>
      </c>
      <c r="C30" s="47" t="e"/>
      <c r="D30" s="53" t="s">
        <v>57</v>
      </c>
      <c r="E30" s="57" t="b">
        <f>=IF(G30="-",0,G30)+IF(I30="-",0,I30)</f>
      </c>
      <c r="F30" s="57" t="b">
        <f>=IF(H30="-",0,H30)+IF(K30="-",0,K30)</f>
      </c>
      <c r="G30" s="58" t="n">
        <v>0</v>
      </c>
      <c r="H30" s="58" t="n">
        <v>0</v>
      </c>
      <c r="I30" s="58" t="n">
        <v>0</v>
      </c>
      <c r="J30" s="58" t="e"/>
      <c r="K30" s="59" t="n">
        <v>0</v>
      </c>
      <c r="L30" s="59" t="e"/>
    </row>
    <row r="31" ht="19" customHeight="true" s="6" customFormat="true">
      <c r="A31" s="6" t="e"/>
      <c r="B31" s="65" t="s">
        <v>58</v>
      </c>
      <c r="C31" s="65" t="e"/>
      <c r="D31" s="53" t="s">
        <v>59</v>
      </c>
      <c r="E31" s="57" t="b">
        <f>=IF(G31="-",0,G31)+IF(I31="-",0,I31)</f>
      </c>
      <c r="F31" s="57" t="b">
        <f>=IF(H31="-",0,H31)+IF(K31="-",0,K31)</f>
      </c>
      <c r="G31" s="58" t="n">
        <v>0</v>
      </c>
      <c r="H31" s="58" t="n">
        <v>0</v>
      </c>
      <c r="I31" s="58" t="n">
        <v>0</v>
      </c>
      <c r="J31" s="58" t="e"/>
      <c r="K31" s="59" t="n">
        <v>0</v>
      </c>
      <c r="L31" s="59" t="e"/>
    </row>
    <row r="32" ht="29" customHeight="true" s="6" customFormat="true">
      <c r="A32" s="6" t="e"/>
      <c r="B32" s="60" t="s">
        <v>60</v>
      </c>
      <c r="C32" s="60" t="e"/>
      <c r="D32" s="61" t="s">
        <v>61</v>
      </c>
      <c r="E32" s="62" t="b">
        <f>=IF(E26="-",0,E26)+IF(E27="-",0,E27)+IF(E30="-",0,E30)</f>
      </c>
      <c r="F32" s="62" t="b">
        <f>=IF(F26="-",0,F26)+IF(F27="-",0,F27)+IF(F30="-",0,F30)</f>
      </c>
      <c r="G32" s="62" t="b">
        <f>=IF(G26="-",0,G26)+IF(G27="-",0,G27)+IF(G30="-",0,G30)</f>
      </c>
      <c r="H32" s="62" t="b">
        <f>=IF(H26="-",0,H26)+IF(H27="-",0,H27)+IF(H30="-",0,H30)</f>
      </c>
      <c r="I32" s="62" t="b">
        <f>=IF(I26="-",0,I26)+IF(I27="-",0,I27)+IF(I30="-",0,I30)</f>
      </c>
      <c r="J32" s="62" t="e"/>
      <c r="K32" s="63" t="b">
        <f>=IF(K26="-",0,K26)+IF(K27="-",0,K27)+IF(K30="-",0,K30)</f>
      </c>
      <c r="L32" s="63" t="e"/>
    </row>
    <row r="33" ht="29" customHeight="true" s="6" customFormat="true">
      <c r="A33" s="6" t="e"/>
      <c r="B33" s="47" t="s">
        <v>62</v>
      </c>
      <c r="C33" s="47" t="e"/>
      <c r="D33" s="53" t="s">
        <v>63</v>
      </c>
      <c r="E33" s="62" t="b">
        <f>=IF(G33="-",0,G33)+IF(I33="-",0,I33)</f>
      </c>
      <c r="F33" s="62" t="b">
        <f>=IF(H33="-",0,H33)+IF(K33="-",0,K33)</f>
      </c>
      <c r="G33" s="62" t="b">
        <f>=IF(G34="-",0,G34)+IF(G35="-",0,G35)</f>
      </c>
      <c r="H33" s="62" t="b">
        <f>=IF(H34="-",0,H34)+IF(H35="-",0,H35)</f>
      </c>
      <c r="I33" s="62" t="b">
        <f>=IF(I34="-",0,I34)+IF(I35="-",0,I35)</f>
      </c>
      <c r="J33" s="62" t="e"/>
      <c r="K33" s="63" t="b">
        <f>=IF(K34="-",0,K34)+IF(K35="-",0,K35)</f>
      </c>
      <c r="L33" s="63" t="e"/>
    </row>
    <row r="34" ht="26" customHeight="true" s="6" customFormat="true">
      <c r="A34" s="6" t="e"/>
      <c r="B34" s="64" t="s">
        <v>64</v>
      </c>
      <c r="C34" s="64" t="e"/>
      <c r="D34" s="53" t="s">
        <v>65</v>
      </c>
      <c r="E34" s="62" t="b">
        <f>=IF(G34="-",0,G34)+IF(I34="-",0,I34)</f>
      </c>
      <c r="F34" s="62" t="b">
        <f>=IF(H34="-",0,H34)+IF(K34="-",0,K34)</f>
      </c>
      <c r="G34" s="58" t="n">
        <v>0</v>
      </c>
      <c r="H34" s="58" t="n">
        <v>0</v>
      </c>
      <c r="I34" s="58" t="n">
        <v>0</v>
      </c>
      <c r="J34" s="58" t="e"/>
      <c r="K34" s="59" t="n">
        <v>0</v>
      </c>
      <c r="L34" s="59" t="e"/>
    </row>
    <row r="35" ht="19" customHeight="true" s="6" customFormat="true">
      <c r="A35" s="6" t="e"/>
      <c r="B35" s="65" t="s">
        <v>66</v>
      </c>
      <c r="C35" s="65" t="e"/>
      <c r="D35" s="53" t="s">
        <v>67</v>
      </c>
      <c r="E35" s="62" t="b">
        <f>=IF(G35="-",0,G35)+IF(I35="-",0,I35)</f>
      </c>
      <c r="F35" s="62" t="b">
        <f>=IF(H35="-",0,H35)+IF(K35="-",0,K35)</f>
      </c>
      <c r="G35" s="66" t="n">
        <v>0</v>
      </c>
      <c r="H35" s="66" t="n">
        <v>0</v>
      </c>
      <c r="I35" s="66" t="n">
        <v>0</v>
      </c>
      <c r="J35" s="66" t="e"/>
      <c r="K35" s="67" t="n">
        <v>0</v>
      </c>
      <c r="L35" s="67" t="e"/>
    </row>
    <row r="36" ht="19" customHeight="true" s="6" customFormat="true">
      <c r="A36" s="6" t="e"/>
      <c r="B36" s="47" t="s">
        <v>68</v>
      </c>
      <c r="C36" s="47" t="e"/>
      <c r="D36" s="53" t="s">
        <v>69</v>
      </c>
      <c r="E36" s="62" t="b">
        <f>=IF(G36="-",0,G36)+IF(I36="-",0,I36)</f>
      </c>
      <c r="F36" s="62" t="b">
        <f>=IF(H36="-",0,H36)+IF(K36="-",0,K36)</f>
      </c>
      <c r="G36" s="66" t="n">
        <v>0</v>
      </c>
      <c r="H36" s="66" t="n">
        <v>0</v>
      </c>
      <c r="I36" s="66" t="n">
        <v>0</v>
      </c>
      <c r="J36" s="66" t="e"/>
      <c r="K36" s="67" t="n">
        <v>0</v>
      </c>
      <c r="L36" s="67" t="e"/>
    </row>
    <row r="37" ht="30" customHeight="true" s="6" customFormat="true">
      <c r="A37" s="6" t="e"/>
      <c r="B37" s="60" t="s">
        <v>70</v>
      </c>
      <c r="C37" s="60" t="e"/>
      <c r="D37" s="61" t="s">
        <v>71</v>
      </c>
      <c r="E37" s="62" t="b">
        <f>=IF(E32="-",0,E32)+IF(E33="-",0,E33)+IF(E36="-",0,E36)</f>
      </c>
      <c r="F37" s="62" t="b">
        <f>=IF(F32="-",0,F32)+IF(F33="-",0,F33)+IF(F36="-",0,F36)</f>
      </c>
      <c r="G37" s="62" t="b">
        <f>=IF(G32="-",0,G32)+IF(G33="-",0,G33)+IF(G36="-",0,G36)</f>
      </c>
      <c r="H37" s="62" t="b">
        <f>=IF(H32="-",0,H32)+IF(H33="-",0,H33)+IF(H36="-",0,H36)</f>
      </c>
      <c r="I37" s="62" t="b">
        <f>=IF(I32="-",0,I32)+IF(I33="-",0,I33)+IF(I36="-",0,I36)</f>
      </c>
      <c r="J37" s="62" t="e"/>
      <c r="K37" s="63" t="b">
        <f>=IF(K32="-",0,K32)+IF(K33="-",0,K33)+IF(K36="-",0,K36)</f>
      </c>
      <c r="L37" s="63" t="e"/>
    </row>
    <row r="38" ht="44" customHeight="true" s="6" customFormat="true">
      <c r="A38" s="6" t="e"/>
      <c r="B38" s="68" t="s">
        <v>72</v>
      </c>
      <c r="C38" s="68" t="e"/>
      <c r="D38" s="69" t="s">
        <v>73</v>
      </c>
      <c r="E38" s="70" t="b">
        <f>=IF((IF((E23 * 1000)="-",0,(E23 * 1000))+IF((E24 * 1000)="-",0,(E24 * 1000))+IF((E25 * 1000)="-",0,(E25 * 1000)))=0,0,(IF((E32 * 1000)="-",0,(E32 * 1000)))/(IF((E23 * 1000)="-",0,(E23 * 1000))+IF((E24 * 1000)="-",0,(E24 * 1000))+IF((E25 * 1000)="-",0,(E25 * 1000))))*(-100)</f>
      </c>
      <c r="F38" s="70" t="b">
        <f>=IF((IF((F23 * 1000)="-",0,(F23 * 1000))+IF((F24 * 1000)="-",0,(F24 * 1000))+IF((F25 * 1000)="-",0,(F25 * 1000)))=0,0,(IF((F32 * 1000)="-",0,(F32 * 1000)))/(IF((F23 * 1000)="-",0,(F23 * 1000))+IF((F24 * 1000)="-",0,(F24 * 1000))+IF((F25 * 1000)="-",0,(F25 * 1000))))*(-100)</f>
      </c>
      <c r="G38" s="71" t="s">
        <v>74</v>
      </c>
      <c r="H38" s="71" t="s">
        <v>74</v>
      </c>
      <c r="I38" s="71" t="s">
        <v>74</v>
      </c>
      <c r="J38" s="71" t="e"/>
      <c r="K38" s="72" t="s">
        <v>74</v>
      </c>
      <c r="L38" s="72" t="e"/>
    </row>
    <row r="39" ht="13" customHeight="true" s="6" customFormat="true">
      <c r="B39" s="73" t="s">
        <v>75</v>
      </c>
      <c r="C39" s="73" t="e"/>
      <c r="D39" s="73" t="e"/>
      <c r="E39" s="73" t="e"/>
      <c r="F39" s="73" t="e"/>
      <c r="G39" s="73" t="e"/>
      <c r="H39" s="73" t="e"/>
      <c r="I39" s="73" t="e"/>
      <c r="J39" s="73" t="e"/>
      <c r="K39" s="73" t="e"/>
      <c r="L39" s="73" t="e"/>
    </row>
    <row r="40" ht="25" customHeight="true" s="6" customFormat="true">
      <c r="B40" s="73" t="s">
        <v>76</v>
      </c>
      <c r="C40" s="73" t="e"/>
      <c r="D40" s="73" t="e"/>
      <c r="E40" s="73" t="e"/>
      <c r="F40" s="73" t="e"/>
      <c r="G40" s="73" t="e"/>
      <c r="H40" s="73" t="e"/>
      <c r="I40" s="73" t="e"/>
      <c r="J40" s="73" t="e"/>
      <c r="K40" s="73" t="e"/>
      <c r="L40" s="73" t="e"/>
    </row>
    <row r="41" ht="13" customHeight="true" s="6" customFormat="true">
      <c r="B41" s="73" t="s">
        <v>77</v>
      </c>
      <c r="C41" s="73" t="e"/>
      <c r="D41" s="73" t="e"/>
      <c r="E41" s="73" t="e"/>
      <c r="F41" s="73" t="e"/>
      <c r="G41" s="73" t="e"/>
      <c r="H41" s="73" t="e"/>
      <c r="I41" s="73" t="e"/>
      <c r="J41" s="73" t="e"/>
      <c r="K41" s="73" t="e"/>
      <c r="L41" s="73" t="e"/>
    </row>
  </sheetData>
  <mergeCells count="89">
    <mergeCell ref="B2:L2"/>
    <mergeCell ref="B3:L3"/>
    <mergeCell ref="I4:L4"/>
    <mergeCell ref="I5:L5"/>
    <mergeCell ref="K6:L6"/>
    <mergeCell ref="B7:C7"/>
    <mergeCell ref="D7:G7"/>
    <mergeCell ref="I7:L7"/>
    <mergeCell ref="B8:C8"/>
    <mergeCell ref="I8:L8"/>
    <mergeCell ref="B9:C9"/>
    <mergeCell ref="D9:G9"/>
    <mergeCell ref="I9:L9"/>
    <mergeCell ref="B10:D10"/>
    <mergeCell ref="H10:H11"/>
    <mergeCell ref="I10:J11"/>
    <mergeCell ref="K10:L11"/>
    <mergeCell ref="B11:G11"/>
    <mergeCell ref="C12:L12"/>
    <mergeCell ref="B13:L13"/>
    <mergeCell ref="B16:L16"/>
    <mergeCell ref="B17:C19"/>
    <mergeCell ref="D17:D19"/>
    <mergeCell ref="E17:F18"/>
    <mergeCell ref="G17:L17"/>
    <mergeCell ref="G18:H18"/>
    <mergeCell ref="I18:L18"/>
    <mergeCell ref="I19:J19"/>
    <mergeCell ref="K19:L19"/>
    <mergeCell ref="B20:C20"/>
    <mergeCell ref="I20:J20"/>
    <mergeCell ref="K20:L20"/>
    <mergeCell ref="B21:C21"/>
    <mergeCell ref="I21:J21"/>
    <mergeCell ref="K21:L21"/>
    <mergeCell ref="B22:C22"/>
    <mergeCell ref="I22:J22"/>
    <mergeCell ref="K22:L22"/>
    <mergeCell ref="B23:C23"/>
    <mergeCell ref="I23:J23"/>
    <mergeCell ref="K23:L23"/>
    <mergeCell ref="B24:C24"/>
    <mergeCell ref="I24:J24"/>
    <mergeCell ref="K24:L24"/>
    <mergeCell ref="B25:C25"/>
    <mergeCell ref="I25:J25"/>
    <mergeCell ref="K25:L25"/>
    <mergeCell ref="B26:C26"/>
    <mergeCell ref="I26:J26"/>
    <mergeCell ref="K26:L26"/>
    <mergeCell ref="B27:C27"/>
    <mergeCell ref="I27:J27"/>
    <mergeCell ref="K27:L27"/>
    <mergeCell ref="B28:C28"/>
    <mergeCell ref="I28:J28"/>
    <mergeCell ref="K28:L28"/>
    <mergeCell ref="B29:C29"/>
    <mergeCell ref="I29:J29"/>
    <mergeCell ref="K29:L29"/>
    <mergeCell ref="B30:C30"/>
    <mergeCell ref="I30:J30"/>
    <mergeCell ref="K30:L30"/>
    <mergeCell ref="B31:C31"/>
    <mergeCell ref="I31:J31"/>
    <mergeCell ref="K31:L31"/>
    <mergeCell ref="B32:C32"/>
    <mergeCell ref="I32:J32"/>
    <mergeCell ref="K32:L32"/>
    <mergeCell ref="B33:C33"/>
    <mergeCell ref="I33:J33"/>
    <mergeCell ref="K33:L33"/>
    <mergeCell ref="B34:C34"/>
    <mergeCell ref="I34:J34"/>
    <mergeCell ref="K34:L34"/>
    <mergeCell ref="B35:C35"/>
    <mergeCell ref="I35:J35"/>
    <mergeCell ref="K35:L35"/>
    <mergeCell ref="B36:C36"/>
    <mergeCell ref="I36:J36"/>
    <mergeCell ref="K36:L36"/>
    <mergeCell ref="B37:C37"/>
    <mergeCell ref="I37:J37"/>
    <mergeCell ref="K37:L37"/>
    <mergeCell ref="B38:C38"/>
    <mergeCell ref="I38:J38"/>
    <mergeCell ref="K38:L38"/>
    <mergeCell ref="B39:L39"/>
    <mergeCell ref="B40:L40"/>
    <mergeCell ref="B41:L4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1" manualBreakCount="1">
    <brk id="41" max="16383" man="true"/>
  </rowBreaks>
  <colBreaks count="1" manualBreakCount="1">
    <brk id="17" max="1048575" man="true"/>
  </col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81"/>
  <sheetViews>
    <sheetView workbookViewId="0"/>
  </sheetViews>
  <sheetFormatPr defaultColWidth="10.5" customHeight="true" defaultRowHeight="11.429"/>
  <cols>
    <col min="1" max="1" width="1.16796875" style="2" customWidth="true"/>
    <col min="2" max="2" width="51.33203125" style="1" customWidth="true"/>
    <col min="3" max="3" width="10.83203125" style="1" customWidth="true"/>
    <col min="4" max="4" width="19.33203125" style="1" customWidth="true"/>
    <col min="5" max="5" width="19.33203125" style="1" customWidth="true"/>
    <col min="6" max="6" width="19.33203125" style="1" customWidth="true"/>
    <col min="7" max="7" width="19.33203125" style="1" customWidth="true"/>
    <col min="8" max="8" width="19.33203125" style="1" customWidth="true"/>
  </cols>
  <sheetData>
    <row r="1" ht="11" customHeight="true" s="1" customFormat="true">
      <c r="H1" s="74" t="s">
        <v>78</v>
      </c>
    </row>
    <row r="2" ht="15" customHeight="true" s="6" customFormat="true">
      <c r="B2" s="32" t="s">
        <v>79</v>
      </c>
      <c r="C2" s="32" t="e"/>
      <c r="D2" s="32" t="e"/>
      <c r="E2" s="32" t="e"/>
      <c r="F2" s="32" t="e"/>
      <c r="G2" s="32" t="e"/>
      <c r="H2" s="32" t="e"/>
    </row>
    <row r="3" ht="76" customHeight="true" s="6" customFormat="true">
      <c r="A3" s="33" t="e"/>
      <c r="B3" s="41" t="s">
        <v>20</v>
      </c>
      <c r="C3" s="41" t="s">
        <v>21</v>
      </c>
      <c r="D3" s="41" t="s">
        <v>80</v>
      </c>
      <c r="E3" s="41" t="s">
        <v>81</v>
      </c>
      <c r="F3" s="41" t="s">
        <v>82</v>
      </c>
      <c r="G3" s="41" t="s">
        <v>83</v>
      </c>
      <c r="H3" s="41" t="s">
        <v>84</v>
      </c>
    </row>
    <row r="4" ht="12" customHeight="true" s="44" customFormat="true">
      <c r="A4" s="75" t="e"/>
      <c r="B4" s="76" t="s">
        <v>30</v>
      </c>
      <c r="C4" s="76" t="s">
        <v>31</v>
      </c>
      <c r="D4" s="76" t="s">
        <v>32</v>
      </c>
      <c r="E4" s="76" t="s">
        <v>33</v>
      </c>
      <c r="F4" s="76" t="s">
        <v>34</v>
      </c>
      <c r="G4" s="76" t="s">
        <v>35</v>
      </c>
      <c r="H4" s="76" t="s">
        <v>36</v>
      </c>
    </row>
    <row r="5" ht="13" customHeight="true" s="6" customFormat="true">
      <c r="A5" s="77" t="e"/>
      <c r="B5" s="60" t="s">
        <v>85</v>
      </c>
      <c r="C5" s="78" t="s">
        <v>86</v>
      </c>
      <c r="D5" s="79" t="s">
        <v>74</v>
      </c>
      <c r="E5" s="79" t="s">
        <v>74</v>
      </c>
      <c r="F5" s="79" t="s">
        <v>74</v>
      </c>
      <c r="G5" s="80" t="b">
        <f>=IF(G6="-",0,G6)+IF(G52="-",0,G52)</f>
      </c>
      <c r="H5" s="81" t="s">
        <v>74</v>
      </c>
    </row>
    <row r="6" ht="38" customHeight="true" s="6" customFormat="true">
      <c r="A6" s="77" t="e"/>
      <c r="B6" s="60" t="s">
        <v>87</v>
      </c>
      <c r="C6" s="82" t="s">
        <v>88</v>
      </c>
      <c r="D6" s="83" t="s">
        <v>74</v>
      </c>
      <c r="E6" s="83" t="s">
        <v>74</v>
      </c>
      <c r="F6" s="83" t="s">
        <v>74</v>
      </c>
      <c r="G6" s="54" t="b">
        <f>=IF(G7="-",0,G7)+IF(G17="-",0,G17)+IF(G18="-",0,G18)+IF(G24="-",0,G24)+IF(G33="-",0,G33)+IF(G41="-",0,G41)+IF(G45="-",0,G45)+IF(G46="-",0,G46)</f>
      </c>
      <c r="H6" s="84" t="s">
        <v>74</v>
      </c>
    </row>
    <row r="7" ht="38" customHeight="true" s="6" customFormat="true">
      <c r="A7" s="85" t="e"/>
      <c r="B7" s="64" t="s">
        <v>89</v>
      </c>
      <c r="C7" s="86" t="s">
        <v>90</v>
      </c>
      <c r="D7" s="87" t="b">
        <f>=IF(D8="-",0,D8)+IF(D10="-",0,D10)+IF(D12="-",0,D12)+IF(D13="-",0,D13)+IF(D14="-",0,D14)+IF(D15="-",0,D15)+IF(D16="-",0,D16)</f>
      </c>
      <c r="E7" s="87" t="b">
        <f>=IF(E8="-",0,E8)+IF(E10="-",0,E10)+IF(E12="-",0,E12)+IF(E13="-",0,E13)+IF(E14="-",0,E14)+IF(E15="-",0,E15)+IF(E16="-",0,E16)</f>
      </c>
      <c r="F7" s="87" t="b">
        <f>=IF((IF(D7="-",0,D7))=0,0,(IF(E7="-",0,E7))/(IF(D7="-",0,D7)))</f>
      </c>
      <c r="G7" s="88" t="b">
        <f>=IF(G8="-",0,G8)+IF(G10="-",0,G10)+IF(G12="-",0,G12)+IF(G13="-",0,G13)+IF(G14="-",0,G14)+IF(G15="-",0,G15)+IF(G16="-",0,G16)</f>
      </c>
      <c r="H7" s="89" t="b">
        <f>=IF((IF(E7="-",0,E7))=0,0,(IF((G7 * 1000)="-",0,(G7 * 1000)))/(IF(E7="-",0,E7)))</f>
      </c>
    </row>
    <row r="8" ht="26" customHeight="true" s="6" customFormat="true">
      <c r="A8" s="90" t="e"/>
      <c r="B8" s="91" t="s">
        <v>91</v>
      </c>
      <c r="C8" s="86" t="s">
        <v>92</v>
      </c>
      <c r="D8" s="92" t="n">
        <v>0</v>
      </c>
      <c r="E8" s="92" t="n">
        <v>0</v>
      </c>
      <c r="F8" s="87" t="b">
        <f>=IF((IF(D8="-",0,D8))=0,0,(IF(E8="-",0,E8))/(IF(D8="-",0,D8)))</f>
      </c>
      <c r="G8" s="55" t="n">
        <v>0</v>
      </c>
      <c r="H8" s="89" t="b">
        <f>=IF((IF(E8="-",0,E8))=0,0,(IF((G8 * 1000)="-",0,(G8 * 1000)))/(IF(E8="-",0,E8)))</f>
      </c>
    </row>
    <row r="9" ht="26" customHeight="true" s="6" customFormat="true">
      <c r="A9" s="90" t="e"/>
      <c r="B9" s="93" t="s">
        <v>93</v>
      </c>
      <c r="C9" s="94" t="s">
        <v>94</v>
      </c>
      <c r="D9" s="92" t="n">
        <v>0</v>
      </c>
      <c r="E9" s="92" t="n">
        <v>0</v>
      </c>
      <c r="F9" s="87" t="b">
        <f>=IF((IF(D9="-",0,D9))=0,0,(IF(E9="-",0,E9))/(IF(D9="-",0,D9)))</f>
      </c>
      <c r="G9" s="55" t="n">
        <v>0</v>
      </c>
      <c r="H9" s="89" t="b">
        <f>=IF((IF(E9="-",0,E9))=0,0,(IF((G9 * 1000)="-",0,(G9 * 1000)))/(IF(E9="-",0,E9)))</f>
      </c>
    </row>
    <row r="10" ht="13" customHeight="true" s="6" customFormat="true">
      <c r="A10" s="90" t="e"/>
      <c r="B10" s="91" t="s">
        <v>95</v>
      </c>
      <c r="C10" s="86" t="s">
        <v>96</v>
      </c>
      <c r="D10" s="92" t="n">
        <v>0</v>
      </c>
      <c r="E10" s="92" t="n">
        <v>0</v>
      </c>
      <c r="F10" s="87" t="b">
        <f>=IF((IF(D10="-",0,D10))=0,0,(IF(E10="-",0,E10))/(IF(D10="-",0,D10)))</f>
      </c>
      <c r="G10" s="55" t="n">
        <v>0</v>
      </c>
      <c r="H10" s="89" t="b">
        <f>=IF((IF(E10="-",0,E10))=0,0,(IF((G10 * 1000)="-",0,(G10 * 1000)))/(IF(E10="-",0,E10)))</f>
      </c>
    </row>
    <row r="11" ht="13" customHeight="true" s="6" customFormat="true">
      <c r="A11" s="90" t="e"/>
      <c r="B11" s="93" t="s">
        <v>97</v>
      </c>
      <c r="C11" s="86" t="s">
        <v>98</v>
      </c>
      <c r="D11" s="92" t="n">
        <v>0</v>
      </c>
      <c r="E11" s="92" t="n">
        <v>0</v>
      </c>
      <c r="F11" s="87" t="b">
        <f>=IF((IF(D11="-",0,D11))=0,0,(IF(E11="-",0,E11))/(IF(D11="-",0,D11)))</f>
      </c>
      <c r="G11" s="55" t="n">
        <v>0</v>
      </c>
      <c r="H11" s="89" t="b">
        <f>=IF((IF(E11="-",0,E11))=0,0,(IF((G11 * 1000)="-",0,(G11 * 1000)))/(IF(E11="-",0,E11)))</f>
      </c>
    </row>
    <row r="12" ht="13" customHeight="true" s="6" customFormat="true">
      <c r="A12" s="90" t="e"/>
      <c r="B12" s="91" t="s">
        <v>99</v>
      </c>
      <c r="C12" s="86" t="s">
        <v>100</v>
      </c>
      <c r="D12" s="92" t="n">
        <v>0</v>
      </c>
      <c r="E12" s="92" t="n">
        <v>0</v>
      </c>
      <c r="F12" s="87" t="b">
        <f>=IF((IF(D12="-",0,D12))=0,0,(IF(E12="-",0,E12))/(IF(D12="-",0,D12)))</f>
      </c>
      <c r="G12" s="55" t="n">
        <v>0</v>
      </c>
      <c r="H12" s="89" t="b">
        <f>=IF((IF(E12="-",0,E12))=0,0,(IF((G12 * 1000)="-",0,(G12 * 1000)))/(IF(E12="-",0,E12)))</f>
      </c>
    </row>
    <row r="13" ht="13" customHeight="true" s="6" customFormat="true">
      <c r="A13" s="90" t="e"/>
      <c r="B13" s="91" t="s">
        <v>101</v>
      </c>
      <c r="C13" s="86" t="s">
        <v>102</v>
      </c>
      <c r="D13" s="92" t="n">
        <v>0</v>
      </c>
      <c r="E13" s="92" t="n">
        <v>0</v>
      </c>
      <c r="F13" s="87" t="b">
        <f>=IF((IF(D13="-",0,D13))=0,0,(IF(E13="-",0,E13))/(IF(D13="-",0,D13)))</f>
      </c>
      <c r="G13" s="55" t="n">
        <v>0</v>
      </c>
      <c r="H13" s="89" t="b">
        <f>=IF((IF(E13="-",0,E13))=0,0,(IF((G13 * 1000)="-",0,(G13 * 1000)))/(IF(E13="-",0,E13)))</f>
      </c>
    </row>
    <row r="14" ht="13" customHeight="true" s="6" customFormat="true">
      <c r="A14" s="90" t="e"/>
      <c r="B14" s="91" t="s">
        <v>103</v>
      </c>
      <c r="C14" s="86" t="s">
        <v>104</v>
      </c>
      <c r="D14" s="92" t="n">
        <v>0</v>
      </c>
      <c r="E14" s="92" t="n">
        <v>0</v>
      </c>
      <c r="F14" s="87" t="b">
        <f>=IF((IF(D14="-",0,D14))=0,0,(IF(E14="-",0,E14))/(IF(D14="-",0,D14)))</f>
      </c>
      <c r="G14" s="55" t="n">
        <v>0</v>
      </c>
      <c r="H14" s="89" t="b">
        <f>=IF((IF(E14="-",0,E14))=0,0,(IF((G14 * 1000)="-",0,(G14 * 1000)))/(IF(E14="-",0,E14)))</f>
      </c>
    </row>
    <row r="15" ht="13" customHeight="true" s="6" customFormat="true">
      <c r="A15" s="90" t="e"/>
      <c r="B15" s="91" t="s">
        <v>105</v>
      </c>
      <c r="C15" s="86" t="s">
        <v>106</v>
      </c>
      <c r="D15" s="92" t="n">
        <v>0</v>
      </c>
      <c r="E15" s="92" t="n">
        <v>0</v>
      </c>
      <c r="F15" s="87" t="b">
        <f>=IF((IF(D15="-",0,D15))=0,0,(IF(E15="-",0,E15))/(IF(D15="-",0,D15)))</f>
      </c>
      <c r="G15" s="55" t="n">
        <v>0</v>
      </c>
      <c r="H15" s="89" t="b">
        <f>=IF((IF(E15="-",0,E15))=0,0,(IF((G15 * 1000)="-",0,(G15 * 1000)))/(IF(E15="-",0,E15)))</f>
      </c>
    </row>
    <row r="16" ht="13" customHeight="true" s="6" customFormat="true">
      <c r="A16" s="90" t="e"/>
      <c r="B16" s="91" t="s">
        <v>107</v>
      </c>
      <c r="C16" s="86" t="s">
        <v>108</v>
      </c>
      <c r="D16" s="92" t="n">
        <v>0</v>
      </c>
      <c r="E16" s="92" t="n">
        <v>0</v>
      </c>
      <c r="F16" s="87" t="b">
        <f>=IF((IF(D16="-",0,D16))=0,0,(IF(E16="-",0,E16))/(IF(D16="-",0,D16)))</f>
      </c>
      <c r="G16" s="55" t="n">
        <v>0</v>
      </c>
      <c r="H16" s="89" t="b">
        <f>=IF((IF(E16="-",0,E16))=0,0,(IF((G16 * 1000)="-",0,(G16 * 1000)))/(IF(E16="-",0,E16)))</f>
      </c>
    </row>
    <row r="17" ht="13" customHeight="true" s="6" customFormat="true">
      <c r="A17" s="85" t="e"/>
      <c r="B17" s="64" t="s">
        <v>109</v>
      </c>
      <c r="C17" s="86" t="s">
        <v>110</v>
      </c>
      <c r="D17" s="92" t="n">
        <v>0</v>
      </c>
      <c r="E17" s="92" t="n">
        <v>0</v>
      </c>
      <c r="F17" s="87" t="b">
        <f>=IF((IF(D17="-",0,D17))=0,0,(IF(E17="-",0,E17))/(IF(D17="-",0,D17)))</f>
      </c>
      <c r="G17" s="55" t="n">
        <v>0</v>
      </c>
      <c r="H17" s="89" t="b">
        <f>=IF((IF(E17="-",0,E17))=0,0,(IF((G17 * 1000)="-",0,(G17 * 1000)))/(IF(E17="-",0,E17)))</f>
      </c>
    </row>
    <row r="18" ht="13" customHeight="true" s="6" customFormat="true">
      <c r="A18" s="85" t="e"/>
      <c r="B18" s="64" t="s">
        <v>111</v>
      </c>
      <c r="C18" s="86" t="s">
        <v>112</v>
      </c>
      <c r="D18" s="87" t="b">
        <f>=IF(D19="-",0,D19)+IF(D20="-",0,D20)+IF(D21="-",0,D21)+IF(D23="-",0,D23)</f>
      </c>
      <c r="E18" s="87" t="b">
        <f>=IF(E19="-",0,E19)+IF(E20="-",0,E20)+IF(E21="-",0,E21)+IF(E23="-",0,E23)</f>
      </c>
      <c r="F18" s="87" t="b">
        <f>=IF((IF(D18="-",0,D18))=0,0,(IF(E18="-",0,E18))/(IF(D18="-",0,D18)))</f>
      </c>
      <c r="G18" s="88" t="b">
        <f>=IF(G19="-",0,G19)+IF(G20="-",0,G20)+IF(G21="-",0,G21)+IF(G23="-",0,G23)</f>
      </c>
      <c r="H18" s="89" t="b">
        <f>=IF((IF(E18="-",0,E18))=0,0,(IF((G18 * 1000)="-",0,(G18 * 1000)))/(IF(E18="-",0,E18)))</f>
      </c>
    </row>
    <row r="19" ht="26" customHeight="true" s="6" customFormat="true">
      <c r="A19" s="90" t="e"/>
      <c r="B19" s="91" t="s">
        <v>113</v>
      </c>
      <c r="C19" s="86" t="s">
        <v>114</v>
      </c>
      <c r="D19" s="92" t="n">
        <v>0</v>
      </c>
      <c r="E19" s="92" t="n">
        <v>0</v>
      </c>
      <c r="F19" s="87" t="b">
        <f>=IF((IF(D19="-",0,D19))=0,0,(IF(E19="-",0,E19))/(IF(D19="-",0,D19)))</f>
      </c>
      <c r="G19" s="55" t="n">
        <v>0</v>
      </c>
      <c r="H19" s="89" t="b">
        <f>=IF((IF(E19="-",0,E19))=0,0,(IF((G19 * 1000)="-",0,(G19 * 1000)))/(IF(E19="-",0,E19)))</f>
      </c>
    </row>
    <row r="20" ht="13" customHeight="true" s="6" customFormat="true">
      <c r="A20" s="90" t="e"/>
      <c r="B20" s="91" t="s">
        <v>115</v>
      </c>
      <c r="C20" s="86" t="s">
        <v>116</v>
      </c>
      <c r="D20" s="92" t="n">
        <v>0</v>
      </c>
      <c r="E20" s="92" t="n">
        <v>0</v>
      </c>
      <c r="F20" s="87" t="b">
        <f>=IF((IF(D20="-",0,D20))=0,0,(IF(E20="-",0,E20))/(IF(D20="-",0,D20)))</f>
      </c>
      <c r="G20" s="55" t="n">
        <v>0</v>
      </c>
      <c r="H20" s="89" t="b">
        <f>=IF((IF(E20="-",0,E20))=0,0,(IF((G20 * 1000)="-",0,(G20 * 1000)))/(IF(E20="-",0,E20)))</f>
      </c>
    </row>
    <row r="21" ht="13" customHeight="true" s="6" customFormat="true">
      <c r="A21" s="90" t="e"/>
      <c r="B21" s="91" t="s">
        <v>117</v>
      </c>
      <c r="C21" s="86" t="s">
        <v>118</v>
      </c>
      <c r="D21" s="92" t="n">
        <v>0</v>
      </c>
      <c r="E21" s="92" t="n">
        <v>0</v>
      </c>
      <c r="F21" s="87" t="b">
        <f>=IF((IF(D21="-",0,D21))=0,0,(IF(E21="-",0,E21))/(IF(D21="-",0,D21)))</f>
      </c>
      <c r="G21" s="55" t="n">
        <v>0</v>
      </c>
      <c r="H21" s="89" t="b">
        <f>=IF((IF(E21="-",0,E21))=0,0,(IF((G21 * 1000)="-",0,(G21 * 1000)))/(IF(E21="-",0,E21)))</f>
      </c>
    </row>
    <row r="22" ht="13" customHeight="true" s="6" customFormat="true">
      <c r="A22" s="90" t="e"/>
      <c r="B22" s="93" t="s">
        <v>119</v>
      </c>
      <c r="C22" s="86" t="s">
        <v>120</v>
      </c>
      <c r="D22" s="92" t="n">
        <v>0</v>
      </c>
      <c r="E22" s="92" t="n">
        <v>0</v>
      </c>
      <c r="F22" s="87" t="b">
        <f>=IF((IF(D22="-",0,D22))=0,0,(IF(E22="-",0,E22))/(IF(D22="-",0,D22)))</f>
      </c>
      <c r="G22" s="55" t="n">
        <v>0</v>
      </c>
      <c r="H22" s="89" t="b">
        <f>=IF((IF(E22="-",0,E22))=0,0,(IF((G22 * 1000)="-",0,(G22 * 1000)))/(IF(E22="-",0,E22)))</f>
      </c>
    </row>
    <row r="23" ht="38" customHeight="true" s="6" customFormat="true">
      <c r="A23" s="90" t="e"/>
      <c r="B23" s="91" t="s">
        <v>121</v>
      </c>
      <c r="C23" s="86" t="s">
        <v>122</v>
      </c>
      <c r="D23" s="92" t="n">
        <v>0</v>
      </c>
      <c r="E23" s="92" t="n">
        <v>0</v>
      </c>
      <c r="F23" s="87" t="b">
        <f>=IF((IF(D23="-",0,D23))=0,0,(IF(E23="-",0,E23))/(IF(D23="-",0,D23)))</f>
      </c>
      <c r="G23" s="55" t="n">
        <v>0</v>
      </c>
      <c r="H23" s="89" t="b">
        <f>=IF((IF(E23="-",0,E23))=0,0,(IF((G23 * 1000)="-",0,(G23 * 1000)))/(IF(E23="-",0,E23)))</f>
      </c>
    </row>
    <row r="24" ht="26" customHeight="true" s="6" customFormat="true">
      <c r="A24" s="85" t="e"/>
      <c r="B24" s="65" t="s">
        <v>123</v>
      </c>
      <c r="C24" s="86" t="s">
        <v>124</v>
      </c>
      <c r="D24" s="83" t="s">
        <v>74</v>
      </c>
      <c r="E24" s="87" t="b">
        <f>=IF(E25="-",0,E25)+IF(E26="-",0,E26)+IF(E28="-",0,E28)+IF(E29="-",0,E29)+IF(E31="-",0,E31)+IF(E32="-",0,E32)</f>
      </c>
      <c r="F24" s="83" t="s">
        <v>74</v>
      </c>
      <c r="G24" s="88" t="b">
        <f>=IF(G25="-",0,G25)+IF(G26="-",0,G26)+IF(G28="-",0,G28)+IF(G29="-",0,G29)+IF(G31="-",0,G31)+IF(G32="-",0,G32)</f>
      </c>
      <c r="H24" s="84" t="s">
        <v>74</v>
      </c>
    </row>
    <row r="25" ht="63" customHeight="true" s="6" customFormat="true">
      <c r="A25" s="90" t="e"/>
      <c r="B25" s="91" t="s">
        <v>125</v>
      </c>
      <c r="C25" s="86" t="s">
        <v>126</v>
      </c>
      <c r="D25" s="92" t="n">
        <v>0</v>
      </c>
      <c r="E25" s="92" t="n">
        <v>0</v>
      </c>
      <c r="F25" s="87" t="b">
        <f>=IF((IF(D25="-",0,D25))=0,0,(IF(E25="-",0,E25))/(IF(D25="-",0,D25)))</f>
      </c>
      <c r="G25" s="55" t="n">
        <v>0</v>
      </c>
      <c r="H25" s="89" t="b">
        <f>=IF((IF(E25="-",0,E25))=0,0,(IF((G25 * 1000)="-",0,(G25 * 1000)))/(IF(E25="-",0,E25)))</f>
      </c>
    </row>
    <row r="26" ht="13" customHeight="true" s="6" customFormat="true">
      <c r="A26" s="90" t="e"/>
      <c r="B26" s="91" t="s">
        <v>127</v>
      </c>
      <c r="C26" s="86" t="s">
        <v>128</v>
      </c>
      <c r="D26" s="92" t="n">
        <v>0</v>
      </c>
      <c r="E26" s="92" t="n">
        <v>0</v>
      </c>
      <c r="F26" s="87" t="b">
        <f>=IF((IF(D26="-",0,D26))=0,0,(IF(E26="-",0,E26))/(IF(D26="-",0,D26)))</f>
      </c>
      <c r="G26" s="55" t="n">
        <v>0</v>
      </c>
      <c r="H26" s="89" t="b">
        <f>=IF((IF(E26="-",0,E26))=0,0,(IF((G26 * 1000)="-",0,(G26 * 1000)))/(IF(E26="-",0,E26)))</f>
      </c>
    </row>
    <row r="27" ht="13" customHeight="true" s="6" customFormat="true">
      <c r="A27" s="90" t="e"/>
      <c r="B27" s="93" t="s">
        <v>129</v>
      </c>
      <c r="C27" s="86" t="s">
        <v>130</v>
      </c>
      <c r="D27" s="92" t="n">
        <v>0</v>
      </c>
      <c r="E27" s="92" t="n">
        <v>0</v>
      </c>
      <c r="F27" s="87" t="b">
        <f>=IF((IF(D27="-",0,D27))=0,0,(IF(E27="-",0,E27))/(IF(D27="-",0,D27)))</f>
      </c>
      <c r="G27" s="55" t="n">
        <v>0</v>
      </c>
      <c r="H27" s="89" t="b">
        <f>=IF((IF(E27="-",0,E27))=0,0,(IF((G27 * 1000)="-",0,(G27 * 1000)))/(IF(E27="-",0,E27)))</f>
      </c>
    </row>
    <row r="28" ht="26" customHeight="true" s="6" customFormat="true">
      <c r="A28" s="90" t="e"/>
      <c r="B28" s="91" t="s">
        <v>131</v>
      </c>
      <c r="C28" s="86" t="s">
        <v>132</v>
      </c>
      <c r="D28" s="92" t="n">
        <v>0</v>
      </c>
      <c r="E28" s="92" t="n">
        <v>0</v>
      </c>
      <c r="F28" s="87" t="b">
        <f>=IF((IF(D28="-",0,D28))=0,0,(IF(E28="-",0,E28))/(IF(D28="-",0,D28)))*100</f>
      </c>
      <c r="G28" s="55" t="n">
        <v>0</v>
      </c>
      <c r="H28" s="89" t="b">
        <f>=IF((IF(E28="-",0,E28))=0,0,(IF((G28 * 1000)="-",0,(G28 * 1000)))/(IF(E28="-",0,E28)))</f>
      </c>
    </row>
    <row r="29" ht="13" customHeight="true" s="6" customFormat="true">
      <c r="A29" s="90" t="e"/>
      <c r="B29" s="91" t="s">
        <v>133</v>
      </c>
      <c r="C29" s="86" t="s">
        <v>134</v>
      </c>
      <c r="D29" s="92" t="n">
        <v>0</v>
      </c>
      <c r="E29" s="92" t="n">
        <v>0</v>
      </c>
      <c r="F29" s="87" t="b">
        <f>=IF((IF(D29="-",0,D29))=0,0,(IF(E29="-",0,E29))/(IF(D29="-",0,D29)))</f>
      </c>
      <c r="G29" s="55" t="n">
        <v>0</v>
      </c>
      <c r="H29" s="89" t="b">
        <f>=IF((IF(E29="-",0,E29))=0,0,(IF((G29 * 1000)="-",0,(G29 * 1000)))/(IF(E29="-",0,E29)))</f>
      </c>
    </row>
    <row r="30" ht="13" customHeight="true" s="6" customFormat="true">
      <c r="A30" s="90" t="e"/>
      <c r="B30" s="93" t="s">
        <v>135</v>
      </c>
      <c r="C30" s="86" t="s">
        <v>136</v>
      </c>
      <c r="D30" s="92" t="n">
        <v>0</v>
      </c>
      <c r="E30" s="92" t="n">
        <v>0</v>
      </c>
      <c r="F30" s="87" t="b">
        <f>=IF((IF(D30="-",0,D30))=0,0,(IF(E30="-",0,E30))/(IF(D30="-",0,D30)))</f>
      </c>
      <c r="G30" s="55" t="n">
        <v>0</v>
      </c>
      <c r="H30" s="89" t="b">
        <f>=IF((IF(E30="-",0,E30))=0,0,(IF((G30 * 1000)="-",0,(G30 * 1000)))/(IF(E30="-",0,E30)))</f>
      </c>
    </row>
    <row r="31" ht="26" customHeight="true" s="6" customFormat="true">
      <c r="A31" s="90" t="e"/>
      <c r="B31" s="91" t="s">
        <v>137</v>
      </c>
      <c r="C31" s="86" t="s">
        <v>138</v>
      </c>
      <c r="D31" s="92" t="n">
        <v>0</v>
      </c>
      <c r="E31" s="92" t="n">
        <v>0</v>
      </c>
      <c r="F31" s="87" t="b">
        <f>=IF((IF(D31="-",0,D31))=0,0,(IF(E31="-",0,E31))/(IF(D31="-",0,D31)))</f>
      </c>
      <c r="G31" s="55" t="n">
        <v>0</v>
      </c>
      <c r="H31" s="89" t="b">
        <f>=IF((IF(E31="-",0,E31))=0,0,(IF((G31 * 1000)="-",0,(G31 * 1000)))/(IF(E31="-",0,E31)))</f>
      </c>
    </row>
    <row r="32" ht="38" customHeight="true" s="6" customFormat="true">
      <c r="A32" s="90" t="e"/>
      <c r="B32" s="91" t="s">
        <v>139</v>
      </c>
      <c r="C32" s="86" t="s">
        <v>140</v>
      </c>
      <c r="D32" s="92" t="n">
        <v>0</v>
      </c>
      <c r="E32" s="92" t="n">
        <v>0</v>
      </c>
      <c r="F32" s="87" t="b">
        <f>=IF((IF(D32="-",0,D32))=0,0,(IF(E32="-",0,E32))/(IF(D32="-",0,D32)))</f>
      </c>
      <c r="G32" s="55" t="n">
        <v>0</v>
      </c>
      <c r="H32" s="89" t="b">
        <f>=IF((IF(E32="-",0,E32))=0,0,(IF((G32 * 1000)="-",0,(G32 * 1000)))/(IF(E32="-",0,E32)))</f>
      </c>
    </row>
    <row r="33" ht="26" customHeight="true" s="6" customFormat="true">
      <c r="A33" s="85" t="e"/>
      <c r="B33" s="65" t="s">
        <v>141</v>
      </c>
      <c r="C33" s="86" t="s">
        <v>142</v>
      </c>
      <c r="D33" s="83" t="s">
        <v>74</v>
      </c>
      <c r="E33" s="87" t="b">
        <f>=IF(E34="-",0,E34)+IF(E35="-",0,E35)+IF(E37="-",0,E37)+IF(E38="-",0,E38)+IF(E40="-",0,E40)</f>
      </c>
      <c r="F33" s="83" t="s">
        <v>74</v>
      </c>
      <c r="G33" s="88" t="b">
        <f>=IF(G34="-",0,G34)+IF(G35="-",0,G35)+IF(G37="-",0,G37)+IF(G38="-",0,G38)+IF(G40="-",0,G40)</f>
      </c>
      <c r="H33" s="84" t="s">
        <v>74</v>
      </c>
    </row>
    <row r="34" ht="13" customHeight="true" s="6" customFormat="true">
      <c r="A34" s="95" t="e"/>
      <c r="B34" s="96" t="s">
        <v>143</v>
      </c>
      <c r="C34" s="86" t="s">
        <v>144</v>
      </c>
      <c r="D34" s="92" t="n">
        <v>0</v>
      </c>
      <c r="E34" s="92" t="n">
        <v>0</v>
      </c>
      <c r="F34" s="87" t="b">
        <f>=IF((IF(D34="-",0,D34))=0,0,(IF(E34="-",0,E34))/(IF(D34="-",0,D34)))</f>
      </c>
      <c r="G34" s="55" t="n">
        <v>0</v>
      </c>
      <c r="H34" s="89" t="b">
        <f>=IF((IF(E34="-",0,E34))=0,0,(IF((G34 * 1000)="-",0,(G34 * 1000)))/(IF(E34="-",0,E34)))</f>
      </c>
    </row>
    <row r="35" ht="13" customHeight="true" s="6" customFormat="true">
      <c r="A35" s="95" t="e"/>
      <c r="B35" s="96" t="s">
        <v>145</v>
      </c>
      <c r="C35" s="86" t="s">
        <v>146</v>
      </c>
      <c r="D35" s="83" t="s">
        <v>74</v>
      </c>
      <c r="E35" s="92" t="n">
        <v>0</v>
      </c>
      <c r="F35" s="83" t="s">
        <v>74</v>
      </c>
      <c r="G35" s="55" t="n">
        <v>0</v>
      </c>
      <c r="H35" s="89" t="b">
        <f>=IF((IF(E35="-",0,E35))=0,0,(IF((G35 * 1000)="-",0,(G35 * 1000)))/(IF(E35="-",0,E35)))</f>
      </c>
    </row>
    <row r="36" ht="26" customHeight="true" s="6" customFormat="true">
      <c r="A36" s="97" t="e"/>
      <c r="B36" s="98" t="s">
        <v>147</v>
      </c>
      <c r="C36" s="86" t="s">
        <v>148</v>
      </c>
      <c r="D36" s="83" t="s">
        <v>74</v>
      </c>
      <c r="E36" s="92" t="n">
        <v>0</v>
      </c>
      <c r="F36" s="83" t="s">
        <v>74</v>
      </c>
      <c r="G36" s="83" t="s">
        <v>74</v>
      </c>
      <c r="H36" s="84" t="s">
        <v>74</v>
      </c>
    </row>
    <row r="37" ht="13" customHeight="true" s="6" customFormat="true">
      <c r="A37" s="95" t="e"/>
      <c r="B37" s="96" t="s">
        <v>149</v>
      </c>
      <c r="C37" s="86" t="s">
        <v>150</v>
      </c>
      <c r="D37" s="92" t="n">
        <v>0</v>
      </c>
      <c r="E37" s="92" t="n">
        <v>0</v>
      </c>
      <c r="F37" s="87" t="b">
        <f>=IF((IF(D37="-",0,D37))=0,0,(IF(E37="-",0,E37))/(IF(D37="-",0,D37)))</f>
      </c>
      <c r="G37" s="55" t="n">
        <v>0</v>
      </c>
      <c r="H37" s="89" t="b">
        <f>=IF((IF(E37="-",0,E37))=0,0,(IF((G37 * 1000)="-",0,(G37 * 1000)))/(IF(E37="-",0,E37)))</f>
      </c>
    </row>
    <row r="38" ht="13" customHeight="true" s="6" customFormat="true">
      <c r="A38" s="95" t="e"/>
      <c r="B38" s="96" t="s">
        <v>151</v>
      </c>
      <c r="C38" s="86" t="s">
        <v>152</v>
      </c>
      <c r="D38" s="83" t="s">
        <v>74</v>
      </c>
      <c r="E38" s="92" t="n">
        <v>0</v>
      </c>
      <c r="F38" s="83" t="s">
        <v>74</v>
      </c>
      <c r="G38" s="55" t="n">
        <v>0</v>
      </c>
      <c r="H38" s="89" t="b">
        <f>=IF((IF(E38="-",0,E38))=0,0,(IF((G38 * 1000)="-",0,(G38 * 1000)))/(IF(E38="-",0,E38)))</f>
      </c>
    </row>
    <row r="39" ht="26" customHeight="true" s="6" customFormat="true">
      <c r="A39" s="97" t="e"/>
      <c r="B39" s="98" t="s">
        <v>153</v>
      </c>
      <c r="C39" s="86" t="s">
        <v>154</v>
      </c>
      <c r="D39" s="83" t="s">
        <v>74</v>
      </c>
      <c r="E39" s="92" t="n">
        <v>0</v>
      </c>
      <c r="F39" s="83" t="s">
        <v>74</v>
      </c>
      <c r="G39" s="83" t="s">
        <v>74</v>
      </c>
      <c r="H39" s="84" t="s">
        <v>74</v>
      </c>
    </row>
    <row r="40" ht="38" customHeight="true" s="6" customFormat="true">
      <c r="A40" s="95" t="e"/>
      <c r="B40" s="96" t="s">
        <v>155</v>
      </c>
      <c r="C40" s="86" t="s">
        <v>156</v>
      </c>
      <c r="D40" s="92" t="n">
        <v>0</v>
      </c>
      <c r="E40" s="92" t="n">
        <v>0</v>
      </c>
      <c r="F40" s="87" t="b">
        <f>=IF((IF(D40="-",0,D40))=0,0,(IF(E40="-",0,E40))/(IF(D40="-",0,D40)))</f>
      </c>
      <c r="G40" s="55" t="n">
        <v>0</v>
      </c>
      <c r="H40" s="89" t="b">
        <f>=IF((IF(E40="-",0,E40))=0,0,(IF((G40 * 1000)="-",0,(G40 * 1000)))/(IF(E40="-",0,E40)))</f>
      </c>
    </row>
    <row r="41" ht="51" customHeight="true" s="6" customFormat="true">
      <c r="A41" s="85" t="e"/>
      <c r="B41" s="65" t="s">
        <v>157</v>
      </c>
      <c r="C41" s="86" t="s">
        <v>158</v>
      </c>
      <c r="D41" s="87" t="b">
        <f>=IF(D42="-",0,D42)+IF(D43="-",0,D43)+IF(D44="-",0,D44)</f>
      </c>
      <c r="E41" s="87" t="b">
        <f>=IF(E42="-",0,E42)+IF(E43="-",0,E43)+IF(E44="-",0,E44)</f>
      </c>
      <c r="F41" s="87" t="b">
        <f>=IF((IF(D41="-",0,D41))=0,0,(IF(E41="-",0,E41))/(IF(D41="-",0,D41)))</f>
      </c>
      <c r="G41" s="88" t="b">
        <f>=IF(G42="-",0,G42)+IF(G43="-",0,G43)+IF(G44="-",0,G44)</f>
      </c>
      <c r="H41" s="89" t="b">
        <f>=IF((IF(E41="-",0,E41))=0,0,(IF((G41 * 1000)="-",0,(G41 * 1000)))/(IF(E41="-",0,E41)))</f>
      </c>
    </row>
    <row r="42" ht="26" customHeight="true" s="6" customFormat="true">
      <c r="A42" s="90" t="e"/>
      <c r="B42" s="91" t="s">
        <v>159</v>
      </c>
      <c r="C42" s="86" t="s">
        <v>160</v>
      </c>
      <c r="D42" s="92" t="n">
        <v>0</v>
      </c>
      <c r="E42" s="92" t="n">
        <v>0</v>
      </c>
      <c r="F42" s="87" t="b">
        <f>=IF((IF(D42="-",0,D42))=0,0,(IF(E42="-",0,E42))/(IF(D42="-",0,D42)))</f>
      </c>
      <c r="G42" s="55" t="n">
        <v>0</v>
      </c>
      <c r="H42" s="89" t="b">
        <f>=IF((IF(E42="-",0,E42))=0,0,(IF((G42 * 1000)="-",0,(G42 * 1000)))/(IF(E42="-",0,E42)))</f>
      </c>
    </row>
    <row r="43" ht="13" customHeight="true" s="6" customFormat="true">
      <c r="A43" s="90" t="e"/>
      <c r="B43" s="91" t="s">
        <v>161</v>
      </c>
      <c r="C43" s="86" t="s">
        <v>162</v>
      </c>
      <c r="D43" s="92" t="n">
        <v>0</v>
      </c>
      <c r="E43" s="92" t="n">
        <v>0</v>
      </c>
      <c r="F43" s="87" t="b">
        <f>=IF((IF(D43="-",0,D43))=0,0,(IF(E43="-",0,E43))/(IF(D43="-",0,D43)))</f>
      </c>
      <c r="G43" s="55" t="n">
        <v>0</v>
      </c>
      <c r="H43" s="89" t="b">
        <f>=IF((IF(E43="-",0,E43))=0,0,(IF((G43 * 1000)="-",0,(G43 * 1000)))/(IF(E43="-",0,E43)))</f>
      </c>
    </row>
    <row r="44" ht="26" customHeight="true" s="6" customFormat="true">
      <c r="A44" s="90" t="e"/>
      <c r="B44" s="91" t="s">
        <v>163</v>
      </c>
      <c r="C44" s="86" t="s">
        <v>164</v>
      </c>
      <c r="D44" s="92" t="n">
        <v>0</v>
      </c>
      <c r="E44" s="92" t="n">
        <v>0</v>
      </c>
      <c r="F44" s="87" t="b">
        <f>=IF((IF(D44="-",0,D44))=0,0,(IF(E44="-",0,E44))/(IF(D44="-",0,D44)))</f>
      </c>
      <c r="G44" s="55" t="n">
        <v>0</v>
      </c>
      <c r="H44" s="89" t="b">
        <f>=IF((IF(E44="-",0,E44))=0,0,(IF((G44 * 1000)="-",0,(G44 * 1000)))/(IF(E44="-",0,E44)))</f>
      </c>
    </row>
    <row r="45" ht="26" customHeight="true" s="6" customFormat="true">
      <c r="A45" s="85" t="e"/>
      <c r="B45" s="64" t="s">
        <v>165</v>
      </c>
      <c r="C45" s="86" t="s">
        <v>166</v>
      </c>
      <c r="D45" s="99" t="s">
        <v>74</v>
      </c>
      <c r="E45" s="99" t="s">
        <v>74</v>
      </c>
      <c r="F45" s="99" t="s">
        <v>74</v>
      </c>
      <c r="G45" s="55" t="n">
        <v>0</v>
      </c>
      <c r="H45" s="100" t="s">
        <v>74</v>
      </c>
    </row>
    <row r="46" ht="13" customHeight="true" s="6" customFormat="true">
      <c r="A46" s="101" t="e"/>
      <c r="B46" s="65" t="s">
        <v>167</v>
      </c>
      <c r="C46" s="102" t="s">
        <v>168</v>
      </c>
      <c r="D46" s="103" t="s">
        <v>74</v>
      </c>
      <c r="E46" s="103" t="s">
        <v>74</v>
      </c>
      <c r="F46" s="103" t="s">
        <v>74</v>
      </c>
      <c r="G46" s="104" t="n">
        <v>0</v>
      </c>
      <c r="H46" s="105" t="s">
        <v>74</v>
      </c>
    </row>
    <row r="47" ht="13" customHeight="true" s="6" customFormat="true">
      <c r="A47" s="101" t="e"/>
      <c r="B47" s="106" t="s">
        <v>169</v>
      </c>
      <c r="C47" s="106" t="e"/>
      <c r="D47" s="106" t="e"/>
      <c r="E47" s="106" t="e"/>
      <c r="F47" s="106" t="e"/>
      <c r="G47" s="106" t="e"/>
      <c r="H47" s="106" t="e"/>
    </row>
    <row r="48" ht="13" customHeight="true" s="6" customFormat="true">
      <c r="A48" s="101" t="e"/>
      <c r="B48" s="106" t="s">
        <v>170</v>
      </c>
      <c r="C48" s="106" t="e"/>
      <c r="D48" s="106" t="e"/>
      <c r="E48" s="106" t="e"/>
      <c r="F48" s="106" t="e"/>
      <c r="G48" s="106" t="e"/>
      <c r="H48" s="106" t="e"/>
    </row>
    <row r="49" ht="11" customHeight="true" s="1" customFormat="true">
      <c r="H49" s="74" t="s">
        <v>171</v>
      </c>
    </row>
    <row r="50" ht="76" customHeight="true" s="6" customFormat="true">
      <c r="A50" s="33" t="e"/>
      <c r="B50" s="41" t="s">
        <v>20</v>
      </c>
      <c r="C50" s="41" t="s">
        <v>21</v>
      </c>
      <c r="D50" s="41" t="s">
        <v>80</v>
      </c>
      <c r="E50" s="41" t="s">
        <v>81</v>
      </c>
      <c r="F50" s="41" t="s">
        <v>82</v>
      </c>
      <c r="G50" s="41" t="s">
        <v>83</v>
      </c>
      <c r="H50" s="41" t="s">
        <v>84</v>
      </c>
    </row>
    <row r="51" ht="12" customHeight="true" s="44" customFormat="true">
      <c r="A51" s="75" t="e"/>
      <c r="B51" s="76" t="s">
        <v>30</v>
      </c>
      <c r="C51" s="76" t="s">
        <v>31</v>
      </c>
      <c r="D51" s="76" t="s">
        <v>32</v>
      </c>
      <c r="E51" s="76" t="s">
        <v>33</v>
      </c>
      <c r="F51" s="76" t="s">
        <v>34</v>
      </c>
      <c r="G51" s="76" t="s">
        <v>35</v>
      </c>
      <c r="H51" s="76" t="s">
        <v>36</v>
      </c>
    </row>
    <row r="52" ht="38" customHeight="true" s="6" customFormat="true">
      <c r="A52" s="77" t="e"/>
      <c r="B52" s="60" t="s">
        <v>172</v>
      </c>
      <c r="C52" s="78" t="s">
        <v>173</v>
      </c>
      <c r="D52" s="107" t="s">
        <v>74</v>
      </c>
      <c r="E52" s="107" t="s">
        <v>74</v>
      </c>
      <c r="F52" s="107" t="s">
        <v>74</v>
      </c>
      <c r="G52" s="80" t="b">
        <f>=IF(G53="-",0,G53)+IF(G61="-",0,G61)+IF(G64="-",0,G64)+IF(G73="-",0,G73)+IF(G77="-",0,G77)+IF(G78="-",0,G78)+IF(G79="-",0,G79)+IF(G80="-",0,G80)+IF(G81="-",0,G81)</f>
      </c>
      <c r="H52" s="108" t="s">
        <v>74</v>
      </c>
    </row>
    <row r="53" ht="38" customHeight="true" s="6" customFormat="true">
      <c r="A53" s="85" t="e"/>
      <c r="B53" s="64" t="s">
        <v>174</v>
      </c>
      <c r="C53" s="86" t="s">
        <v>175</v>
      </c>
      <c r="D53" s="99" t="s">
        <v>74</v>
      </c>
      <c r="E53" s="99" t="s">
        <v>74</v>
      </c>
      <c r="F53" s="99" t="s">
        <v>74</v>
      </c>
      <c r="G53" s="88" t="b">
        <f>=IF(G54="-",0,G54)+IF(G56="-",0,G56)+IF(G57="-",0,G57)+IF(G58="-",0,G58)+IF(G60="-",0,G60)</f>
      </c>
      <c r="H53" s="100" t="s">
        <v>74</v>
      </c>
    </row>
    <row r="54" ht="51" customHeight="true" s="6" customFormat="true">
      <c r="A54" s="90" t="e"/>
      <c r="B54" s="91" t="s">
        <v>176</v>
      </c>
      <c r="C54" s="94" t="s">
        <v>177</v>
      </c>
      <c r="D54" s="109" t="s">
        <v>178</v>
      </c>
      <c r="E54" s="109" t="s">
        <v>178</v>
      </c>
      <c r="F54" s="87" t="b">
        <f>=IF((IF(D55="-",0,D55))=0,0,(IF(E54="-",0,E54))/(IF(D55="-",0,D55)))*100</f>
      </c>
      <c r="G54" s="55" t="n">
        <v>0</v>
      </c>
      <c r="H54" s="89" t="b">
        <f>=IF((IF(E54="-",0,E54))=0,0,(IF((G54 * 1000)="-",0,(G54 * 1000)))/(IF(E54="-",0,E54)))</f>
      </c>
    </row>
    <row r="55" ht="26" customHeight="true" s="6" customFormat="true">
      <c r="A55" s="110" t="e"/>
      <c r="B55" s="93" t="s">
        <v>179</v>
      </c>
      <c r="C55" s="94" t="s">
        <v>180</v>
      </c>
      <c r="D55" s="109" t="s">
        <v>178</v>
      </c>
      <c r="E55" s="99" t="s">
        <v>74</v>
      </c>
      <c r="F55" s="99" t="s">
        <v>74</v>
      </c>
      <c r="G55" s="99" t="s">
        <v>74</v>
      </c>
      <c r="H55" s="100" t="s">
        <v>74</v>
      </c>
    </row>
    <row r="56" ht="38" customHeight="true" s="6" customFormat="true">
      <c r="A56" s="90" t="e"/>
      <c r="B56" s="91" t="s">
        <v>181</v>
      </c>
      <c r="C56" s="94" t="s">
        <v>182</v>
      </c>
      <c r="D56" s="99" t="s">
        <v>74</v>
      </c>
      <c r="E56" s="109" t="s">
        <v>178</v>
      </c>
      <c r="F56" s="99" t="s">
        <v>74</v>
      </c>
      <c r="G56" s="55" t="n">
        <v>0</v>
      </c>
      <c r="H56" s="100" t="s">
        <v>74</v>
      </c>
    </row>
    <row r="57" ht="38" customHeight="true" s="6" customFormat="true">
      <c r="A57" s="90" t="e"/>
      <c r="B57" s="91" t="s">
        <v>183</v>
      </c>
      <c r="C57" s="94" t="s">
        <v>184</v>
      </c>
      <c r="D57" s="109" t="s">
        <v>178</v>
      </c>
      <c r="E57" s="109" t="s">
        <v>178</v>
      </c>
      <c r="F57" s="87" t="b">
        <f>=IF((IF(D57="-",0,D57))=0,0,(IF(E57="-",0,E57))/(IF(D57="-",0,D57)))*100000/365</f>
      </c>
      <c r="G57" s="55" t="n">
        <v>0</v>
      </c>
      <c r="H57" s="89" t="b">
        <f>=IF((IF(E57="-",0,E57))=0,0,(IF((G57 * 1000)="-",0,(G57 * 1000)))/(IF(E57="-",0,E57)))</f>
      </c>
    </row>
    <row r="58" ht="51" customHeight="true" s="6" customFormat="true">
      <c r="A58" s="90" t="e"/>
      <c r="B58" s="91" t="s">
        <v>185</v>
      </c>
      <c r="C58" s="94" t="s">
        <v>186</v>
      </c>
      <c r="D58" s="109" t="s">
        <v>178</v>
      </c>
      <c r="E58" s="109" t="s">
        <v>178</v>
      </c>
      <c r="F58" s="99" t="s">
        <v>74</v>
      </c>
      <c r="G58" s="55" t="n">
        <v>0</v>
      </c>
      <c r="H58" s="89" t="b">
        <f>=IF((IF(E58="-",0,E58))=0,0,(IF((G58 * 1000)="-",0,(G58 * 1000)))/(IF(E58="-",0,E58)))</f>
      </c>
    </row>
    <row r="59" ht="26" customHeight="true" s="6" customFormat="true">
      <c r="A59" s="110" t="e"/>
      <c r="B59" s="93" t="s">
        <v>187</v>
      </c>
      <c r="C59" s="94" t="s">
        <v>188</v>
      </c>
      <c r="D59" s="109" t="s">
        <v>178</v>
      </c>
      <c r="E59" s="99" t="s">
        <v>74</v>
      </c>
      <c r="F59" s="99" t="s">
        <v>74</v>
      </c>
      <c r="G59" s="99" t="s">
        <v>74</v>
      </c>
      <c r="H59" s="100" t="s">
        <v>74</v>
      </c>
    </row>
    <row r="60" ht="26" customHeight="true" s="6" customFormat="true">
      <c r="A60" s="90" t="e"/>
      <c r="B60" s="91" t="s">
        <v>189</v>
      </c>
      <c r="C60" s="94" t="s">
        <v>190</v>
      </c>
      <c r="D60" s="109" t="s">
        <v>178</v>
      </c>
      <c r="E60" s="109" t="s">
        <v>178</v>
      </c>
      <c r="F60" s="87" t="b">
        <f>=IF((IF(D60="-",0,D60))=0,0,(IF(E60="-",0,E60))/(IF(D60="-",0,D60)))*100000/365</f>
      </c>
      <c r="G60" s="55" t="n">
        <v>0</v>
      </c>
      <c r="H60" s="89" t="b">
        <f>=IF((IF(E60="-",0,E60))=0,0,(IF((G60 * 1000)="-",0,(G60 * 1000)))/(IF(E60="-",0,E60)))</f>
      </c>
    </row>
    <row r="61" ht="13" customHeight="true" s="6" customFormat="true">
      <c r="A61" s="85" t="e"/>
      <c r="B61" s="64" t="s">
        <v>191</v>
      </c>
      <c r="C61" s="86" t="s">
        <v>192</v>
      </c>
      <c r="D61" s="99" t="s">
        <v>74</v>
      </c>
      <c r="E61" s="99" t="s">
        <v>74</v>
      </c>
      <c r="F61" s="99" t="s">
        <v>74</v>
      </c>
      <c r="G61" s="88" t="b">
        <f>=IF(G62="-",0,G62)+IF(G63="-",0,G63)</f>
      </c>
      <c r="H61" s="100" t="s">
        <v>74</v>
      </c>
    </row>
    <row r="62" ht="38" customHeight="true" s="6" customFormat="true">
      <c r="A62" s="90" t="e"/>
      <c r="B62" s="91" t="s">
        <v>193</v>
      </c>
      <c r="C62" s="86" t="s">
        <v>194</v>
      </c>
      <c r="D62" s="109" t="s">
        <v>178</v>
      </c>
      <c r="E62" s="109" t="s">
        <v>178</v>
      </c>
      <c r="F62" s="99" t="s">
        <v>74</v>
      </c>
      <c r="G62" s="55" t="n">
        <v>0</v>
      </c>
      <c r="H62" s="89" t="b">
        <f>=IF((IF(E62="-",0,E62))=0,0,(IF((G62 * 1000)="-",0,(G62 * 1000)))/(IF(E62="-",0,E62)))</f>
      </c>
    </row>
    <row r="63" ht="26" customHeight="true" s="6" customFormat="true">
      <c r="A63" s="90" t="e"/>
      <c r="B63" s="91" t="s">
        <v>195</v>
      </c>
      <c r="C63" s="86" t="s">
        <v>196</v>
      </c>
      <c r="D63" s="109" t="s">
        <v>178</v>
      </c>
      <c r="E63" s="109" t="s">
        <v>178</v>
      </c>
      <c r="F63" s="87" t="b">
        <f>=IF((IF(D63="-",0,D63))=0,0,(IF(E63="-",0,E63))/(IF(D63="-",0,D63)))*100000/365</f>
      </c>
      <c r="G63" s="55" t="n">
        <v>0</v>
      </c>
      <c r="H63" s="89" t="b">
        <f>=IF((IF(E63="-",0,E63))=0,0,(IF((G63 * 1000)="-",0,(G63 * 1000)))/(IF(E63="-",0,E63)))</f>
      </c>
    </row>
    <row r="64" ht="26" customHeight="true" s="6" customFormat="true">
      <c r="A64" s="85" t="e"/>
      <c r="B64" s="65" t="s">
        <v>197</v>
      </c>
      <c r="C64" s="86" t="s">
        <v>198</v>
      </c>
      <c r="D64" s="99" t="s">
        <v>74</v>
      </c>
      <c r="E64" s="99" t="s">
        <v>74</v>
      </c>
      <c r="F64" s="99" t="s">
        <v>74</v>
      </c>
      <c r="G64" s="88" t="b">
        <f>=IF(G65="-",0,G65)+IF(G68="-",0,G68)+IF(G69="-",0,G69)+IF(G71="-",0,G71)+IF(G72="-",0,G72)</f>
      </c>
      <c r="H64" s="100" t="s">
        <v>74</v>
      </c>
    </row>
    <row r="65" ht="63" customHeight="true" s="6" customFormat="true">
      <c r="A65" s="90" t="e"/>
      <c r="B65" s="91" t="s">
        <v>199</v>
      </c>
      <c r="C65" s="86" t="s">
        <v>200</v>
      </c>
      <c r="D65" s="109" t="s">
        <v>178</v>
      </c>
      <c r="E65" s="109" t="s">
        <v>178</v>
      </c>
      <c r="F65" s="87" t="b">
        <f>=IF((IF(D65="-",0,D65))=0,0,(IF(E65="-",0,E65))/(IF(D65="-",0,D65)))*100</f>
      </c>
      <c r="G65" s="55" t="n">
        <v>0</v>
      </c>
      <c r="H65" s="89" t="b">
        <f>=IF((IF(E65="-",0,E65))=0,0,(IF((G65 * 1000)="-",0,(G65 * 1000)))/(IF(E65="-",0,E65)))</f>
      </c>
    </row>
    <row r="66" ht="38" customHeight="true" s="6" customFormat="true">
      <c r="A66" s="110" t="e"/>
      <c r="B66" s="93" t="s">
        <v>201</v>
      </c>
      <c r="C66" s="86" t="s">
        <v>202</v>
      </c>
      <c r="D66" s="109" t="s">
        <v>178</v>
      </c>
      <c r="E66" s="109" t="s">
        <v>178</v>
      </c>
      <c r="F66" s="87" t="b">
        <f>=IF((IF(D66="-",0,D66))=0,0,(IF(E66="-",0,E66))/(IF(D66="-",0,D66)))*100</f>
      </c>
      <c r="G66" s="55" t="n">
        <v>0</v>
      </c>
      <c r="H66" s="89" t="b">
        <f>=IF((IF(E66="-",0,E66))=0,0,(IF((G66 * 1000)="-",0,(G66 * 1000)))/(IF(E66="-",0,E66)))</f>
      </c>
    </row>
    <row r="67" ht="26" customHeight="true" s="6" customFormat="true">
      <c r="A67" s="95" t="e"/>
      <c r="B67" s="93" t="s">
        <v>203</v>
      </c>
      <c r="C67" s="94" t="s">
        <v>204</v>
      </c>
      <c r="D67" s="109" t="s">
        <v>178</v>
      </c>
      <c r="E67" s="109" t="s">
        <v>178</v>
      </c>
      <c r="F67" s="87" t="b">
        <f>=IF((IF(D67="-",0,D67))=0,0,(IF(E67="-",0,E67))/(IF(D67="-",0,D67)))*100</f>
      </c>
      <c r="G67" s="55" t="n">
        <v>0</v>
      </c>
      <c r="H67" s="89" t="b">
        <f>=IF((IF(E67="-",0,E67))=0,0,(IF((G67 * 1000)="-",0,(G67 * 1000)))/(IF(E67="-",0,E67)))</f>
      </c>
    </row>
    <row r="68" ht="26" customHeight="true" s="6" customFormat="true">
      <c r="A68" s="95" t="e"/>
      <c r="B68" s="91" t="s">
        <v>205</v>
      </c>
      <c r="C68" s="94" t="s">
        <v>206</v>
      </c>
      <c r="D68" s="109" t="s">
        <v>178</v>
      </c>
      <c r="E68" s="109" t="s">
        <v>178</v>
      </c>
      <c r="F68" s="87" t="b">
        <f>=IF((IF(D68="-",0,D68))=0,0,(IF(E68="-",0,E68))/(IF(D68="-",0,D68)))*100</f>
      </c>
      <c r="G68" s="55" t="n">
        <v>0</v>
      </c>
      <c r="H68" s="89" t="b">
        <f>=IF((IF(E68="-",0,E68))=0,0,(IF((G68 * 1000)="-",0,(G68 * 1000)))/(IF(E68="-",0,E68)))</f>
      </c>
    </row>
    <row r="69" ht="26" customHeight="true" s="6" customFormat="true">
      <c r="A69" s="95" t="e"/>
      <c r="B69" s="96" t="s">
        <v>207</v>
      </c>
      <c r="C69" s="86" t="s">
        <v>208</v>
      </c>
      <c r="D69" s="109" t="s">
        <v>178</v>
      </c>
      <c r="E69" s="109" t="s">
        <v>178</v>
      </c>
      <c r="F69" s="87" t="b">
        <f>=IF((IF(D70="-",0,D70))=0,0,(IF(E69="-",0,E69))/(IF(D70="-",0,D70)))*100</f>
      </c>
      <c r="G69" s="55" t="n">
        <v>0</v>
      </c>
      <c r="H69" s="89" t="b">
        <f>=IF((IF(E69="-",0,E69))=0,0,(IF((G69 * 1000)="-",0,(G69 * 1000)))/(IF(E69="-",0,E69)))</f>
      </c>
    </row>
    <row r="70" ht="26" customHeight="true" s="6" customFormat="true">
      <c r="A70" s="110" t="e"/>
      <c r="B70" s="93" t="s">
        <v>209</v>
      </c>
      <c r="C70" s="86" t="s">
        <v>210</v>
      </c>
      <c r="D70" s="109" t="s">
        <v>178</v>
      </c>
      <c r="E70" s="99" t="s">
        <v>74</v>
      </c>
      <c r="F70" s="99" t="s">
        <v>74</v>
      </c>
      <c r="G70" s="99" t="s">
        <v>74</v>
      </c>
      <c r="H70" s="100" t="s">
        <v>74</v>
      </c>
    </row>
    <row r="71" ht="26" customHeight="true" s="6" customFormat="true">
      <c r="A71" s="90" t="e"/>
      <c r="B71" s="91" t="s">
        <v>211</v>
      </c>
      <c r="C71" s="86" t="s">
        <v>212</v>
      </c>
      <c r="D71" s="99" t="s">
        <v>74</v>
      </c>
      <c r="E71" s="111" t="n">
        <v>0</v>
      </c>
      <c r="F71" s="99" t="s">
        <v>74</v>
      </c>
      <c r="G71" s="55" t="n">
        <v>0</v>
      </c>
      <c r="H71" s="89" t="b">
        <f>=IF((IF(E71="-",0,E71))=0,0,(IF((G71 * 1000)="-",0,(G71 * 1000)))/(IF(E71="-",0,E71)))</f>
      </c>
    </row>
    <row r="72" ht="26" customHeight="true" s="6" customFormat="true">
      <c r="A72" s="90" t="e"/>
      <c r="B72" s="91" t="s">
        <v>213</v>
      </c>
      <c r="C72" s="86" t="s">
        <v>214</v>
      </c>
      <c r="D72" s="109" t="s">
        <v>178</v>
      </c>
      <c r="E72" s="111" t="n">
        <v>0</v>
      </c>
      <c r="F72" s="87" t="b">
        <f>=IF((IF(D72="-",0,D72))=0,0,(IF(E72="-",0,E72))/(IF(D72="-",0,D72)))*100000/365</f>
      </c>
      <c r="G72" s="55" t="n">
        <v>0</v>
      </c>
      <c r="H72" s="89" t="b">
        <f>=IF((IF(E72="-",0,E72))=0,0,(IF((G72 * 1000)="-",0,(G72 * 1000)))/(IF(E72="-",0,E72)))</f>
      </c>
    </row>
    <row r="73" ht="26" customHeight="true" s="6" customFormat="true">
      <c r="A73" s="85" t="e"/>
      <c r="B73" s="65" t="s">
        <v>215</v>
      </c>
      <c r="C73" s="86" t="s">
        <v>216</v>
      </c>
      <c r="D73" s="99" t="s">
        <v>74</v>
      </c>
      <c r="E73" s="99" t="s">
        <v>74</v>
      </c>
      <c r="F73" s="99" t="s">
        <v>74</v>
      </c>
      <c r="G73" s="88" t="b">
        <f>=IF(G74="-",0,G74)+IF(G76="-",0,G76)</f>
      </c>
      <c r="H73" s="100" t="s">
        <v>74</v>
      </c>
    </row>
    <row r="74" ht="38" customHeight="true" s="6" customFormat="true">
      <c r="A74" s="95" t="e"/>
      <c r="B74" s="96" t="s">
        <v>217</v>
      </c>
      <c r="C74" s="86" t="s">
        <v>218</v>
      </c>
      <c r="D74" s="92" t="n">
        <v>0</v>
      </c>
      <c r="E74" s="109" t="s">
        <v>178</v>
      </c>
      <c r="F74" s="87" t="b">
        <f>=IF((IF(D74="-",0,D74))=0,0,(IF(E74="-",0,E74))/(IF(D74="-",0,D74)))</f>
      </c>
      <c r="G74" s="55" t="n">
        <v>0</v>
      </c>
      <c r="H74" s="89" t="b">
        <f>=IF((IF(E74="-",0,E74))=0,0,(IF((G74 * 1000)="-",0,(G74 * 1000)))/(IF(E74="-",0,E74)))</f>
      </c>
    </row>
    <row r="75" ht="26" customHeight="true" s="6" customFormat="true">
      <c r="A75" s="95" t="e"/>
      <c r="B75" s="112" t="s">
        <v>219</v>
      </c>
      <c r="C75" s="86" t="s">
        <v>220</v>
      </c>
      <c r="D75" s="92" t="n">
        <v>0</v>
      </c>
      <c r="E75" s="109" t="s">
        <v>178</v>
      </c>
      <c r="F75" s="87" t="b">
        <f>=IF((IF(D75="-",0,D75))=0,0,(IF(E75="-",0,E75))/(IF(D75="-",0,D75)))</f>
      </c>
      <c r="G75" s="55" t="n">
        <v>0</v>
      </c>
      <c r="H75" s="89" t="b">
        <f>=IF((IF(E75="-",0,E75))=0,0,(IF((G75 * 1000)="-",0,(G75 * 1000)))/(IF(E75="-",0,E75)))</f>
      </c>
    </row>
    <row r="76" ht="26" customHeight="true" s="6" customFormat="true">
      <c r="A76" s="95" t="e"/>
      <c r="B76" s="113" t="s">
        <v>221</v>
      </c>
      <c r="C76" s="86" t="s">
        <v>222</v>
      </c>
      <c r="D76" s="92" t="n">
        <v>0</v>
      </c>
      <c r="E76" s="109" t="s">
        <v>178</v>
      </c>
      <c r="F76" s="87" t="b">
        <f>=IF((IF(D76="-",0,D76))=0,0,(IF(E76="-",0,E76))/(IF(D76="-",0,D76)))*100/365</f>
      </c>
      <c r="G76" s="55" t="n">
        <v>0</v>
      </c>
      <c r="H76" s="89" t="b">
        <f>=IF((IF(E76="-",0,E76))=0,0,(IF((G76 * 1000)="-",0,(G76 * 1000)))/(IF(E76="-",0,E76)))</f>
      </c>
    </row>
    <row r="77" ht="26" customHeight="true" s="1" customFormat="true">
      <c r="A77" s="85" t="e"/>
      <c r="B77" s="64" t="s">
        <v>223</v>
      </c>
      <c r="C77" s="86" t="s">
        <v>224</v>
      </c>
      <c r="D77" s="92" t="n">
        <v>0</v>
      </c>
      <c r="E77" s="92" t="n">
        <v>0</v>
      </c>
      <c r="F77" s="87" t="b">
        <f>=IF((IF(D77="-",0,D77))=0,0,(IF(E77="-",0,E77))/(IF(D77="-",0,D77)))*100</f>
      </c>
      <c r="G77" s="55" t="n">
        <v>0</v>
      </c>
      <c r="H77" s="89" t="b">
        <f>=IF((IF(E77="-",0,E77))=0,0,(IF((G77 * 1000)="-",0,(G77 * 1000)))/(IF(E77="-",0,E77)))</f>
      </c>
    </row>
    <row r="78" ht="13" customHeight="true" s="1" customFormat="true">
      <c r="A78" s="85" t="e"/>
      <c r="B78" s="64" t="s">
        <v>225</v>
      </c>
      <c r="C78" s="86" t="s">
        <v>226</v>
      </c>
      <c r="D78" s="99" t="s">
        <v>74</v>
      </c>
      <c r="E78" s="109" t="s">
        <v>178</v>
      </c>
      <c r="F78" s="99" t="s">
        <v>74</v>
      </c>
      <c r="G78" s="55" t="n">
        <v>0</v>
      </c>
      <c r="H78" s="89" t="b">
        <f>=IF((IF(E78="-",0,E78))=0,0,(IF((G78 * 1000)="-",0,(G78 * 1000)))/(IF(E78="-",0,E78)))</f>
      </c>
    </row>
    <row r="79" ht="13" customHeight="true" s="1" customFormat="true">
      <c r="A79" s="85" t="e"/>
      <c r="B79" s="64" t="s">
        <v>227</v>
      </c>
      <c r="C79" s="86" t="s">
        <v>228</v>
      </c>
      <c r="D79" s="99" t="s">
        <v>74</v>
      </c>
      <c r="E79" s="99" t="s">
        <v>74</v>
      </c>
      <c r="F79" s="99" t="s">
        <v>74</v>
      </c>
      <c r="G79" s="55" t="n">
        <v>0</v>
      </c>
      <c r="H79" s="100" t="s">
        <v>74</v>
      </c>
    </row>
    <row r="80" ht="26" customHeight="true" s="1" customFormat="true">
      <c r="A80" s="85" t="e"/>
      <c r="B80" s="65" t="s">
        <v>229</v>
      </c>
      <c r="C80" s="86" t="s">
        <v>230</v>
      </c>
      <c r="D80" s="99" t="s">
        <v>74</v>
      </c>
      <c r="E80" s="99" t="s">
        <v>74</v>
      </c>
      <c r="F80" s="99" t="s">
        <v>74</v>
      </c>
      <c r="G80" s="55" t="n">
        <v>0</v>
      </c>
      <c r="H80" s="100" t="s">
        <v>74</v>
      </c>
    </row>
    <row r="81" ht="13" customHeight="true" s="1" customFormat="true">
      <c r="A81" s="85" t="e"/>
      <c r="B81" s="65" t="s">
        <v>231</v>
      </c>
      <c r="C81" s="102" t="s">
        <v>232</v>
      </c>
      <c r="D81" s="103" t="s">
        <v>74</v>
      </c>
      <c r="E81" s="103" t="s">
        <v>74</v>
      </c>
      <c r="F81" s="103" t="s">
        <v>74</v>
      </c>
      <c r="G81" s="104" t="n">
        <v>0</v>
      </c>
      <c r="H81" s="105" t="s">
        <v>74</v>
      </c>
    </row>
  </sheetData>
  <mergeCells count="3">
    <mergeCell ref="B2:H2"/>
    <mergeCell ref="B47:H47"/>
    <mergeCell ref="B48:H4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1" manualBreakCount="1">
    <brk id="48" max="16383" man="true"/>
  </rowBreaks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69"/>
  <sheetViews>
    <sheetView workbookViewId="0"/>
  </sheetViews>
  <sheetFormatPr defaultColWidth="10.5" customHeight="true" defaultRowHeight="11.429"/>
  <cols>
    <col min="1" max="1" width="1.16796875" style="2" customWidth="true"/>
    <col min="2" max="2" width="51.33203125" style="1" customWidth="true"/>
    <col min="3" max="3" width="10.83203125" style="1" customWidth="true"/>
    <col min="4" max="4" width="19.33203125" style="1" customWidth="true"/>
    <col min="5" max="5" width="19.33203125" style="1" customWidth="true"/>
    <col min="6" max="6" width="19.33203125" style="1" customWidth="true"/>
    <col min="7" max="7" width="19.33203125" style="1" customWidth="true"/>
    <col min="8" max="8" width="19.33203125" style="1" customWidth="true"/>
    <col min="9" max="9" width="19.33203125" style="1" customWidth="true"/>
    <col min="10" max="10" width="19.33203125" style="1" customWidth="true"/>
    <col min="11" max="11" width="19.33203125" style="1" customWidth="true"/>
  </cols>
  <sheetData>
    <row r="1" ht="11" customHeight="true" s="1" customFormat="true">
      <c r="K1" s="74" t="s">
        <v>233</v>
      </c>
    </row>
    <row r="2" ht="15" customHeight="true" s="6" customFormat="true">
      <c r="A2" s="114" t="e"/>
      <c r="B2" s="115" t="s">
        <v>234</v>
      </c>
      <c r="C2" s="115" t="e"/>
      <c r="D2" s="115" t="e"/>
      <c r="E2" s="115" t="e"/>
      <c r="F2" s="115" t="e"/>
      <c r="G2" s="115" t="e"/>
      <c r="H2" s="115" t="e"/>
      <c r="I2" s="115" t="e"/>
      <c r="J2" s="115" t="e"/>
    </row>
    <row r="3" ht="89" customHeight="true" s="6" customFormat="true">
      <c r="A3" s="33" t="e"/>
      <c r="B3" s="41" t="s">
        <v>20</v>
      </c>
      <c r="C3" s="41" t="s">
        <v>21</v>
      </c>
      <c r="D3" s="41" t="s">
        <v>235</v>
      </c>
      <c r="E3" s="41" t="s">
        <v>236</v>
      </c>
      <c r="F3" s="41" t="s">
        <v>237</v>
      </c>
      <c r="G3" s="41" t="s">
        <v>238</v>
      </c>
      <c r="H3" s="41" t="s">
        <v>239</v>
      </c>
      <c r="I3" s="116" t="s">
        <v>240</v>
      </c>
      <c r="J3" s="116" t="s">
        <v>241</v>
      </c>
      <c r="K3" s="116" t="s">
        <v>242</v>
      </c>
    </row>
    <row r="4" ht="11" customHeight="true" s="44" customFormat="true">
      <c r="A4" s="75" t="e"/>
      <c r="B4" s="76" t="s">
        <v>30</v>
      </c>
      <c r="C4" s="76" t="s">
        <v>31</v>
      </c>
      <c r="D4" s="76" t="s">
        <v>32</v>
      </c>
      <c r="E4" s="76" t="s">
        <v>33</v>
      </c>
      <c r="F4" s="76" t="s">
        <v>34</v>
      </c>
      <c r="G4" s="76" t="s">
        <v>35</v>
      </c>
      <c r="H4" s="76" t="s">
        <v>36</v>
      </c>
      <c r="I4" s="76" t="s">
        <v>37</v>
      </c>
      <c r="J4" s="76" t="s">
        <v>243</v>
      </c>
      <c r="K4" s="76" t="s">
        <v>244</v>
      </c>
    </row>
    <row r="5" ht="13" customHeight="true" s="6" customFormat="true">
      <c r="A5" s="117" t="e"/>
      <c r="B5" s="118" t="s">
        <v>245</v>
      </c>
      <c r="C5" s="78" t="s">
        <v>246</v>
      </c>
      <c r="D5" s="107" t="s">
        <v>74</v>
      </c>
      <c r="E5" s="80" t="b">
        <f>=IF(E6="-",0,E6)+IF(E50="-",0,E50)</f>
      </c>
      <c r="F5" s="107" t="s">
        <v>74</v>
      </c>
      <c r="G5" s="80" t="b">
        <f>=IF(G6="-",0,G6)+IF(G50="-",0,G50)</f>
      </c>
      <c r="H5" s="107" t="s">
        <v>74</v>
      </c>
      <c r="I5" s="119" t="b">
        <f>=IF((IF((E5 * 1000)="-",0,(E5 * 1000)))=0,0,((IF((G5 * 1000)="-",0,(G5 * 1000))-IF((E5 * 1000)="-",0,(E5 * 1000))))/(IF((E5 * 1000)="-",0,(E5 * 1000))))*100</f>
      </c>
      <c r="J5" s="120" t="b">
        <f>=IF(J6="-",0,J6)+IF(J50="-",0,J50)</f>
      </c>
      <c r="K5" s="121" t="b">
        <f>=IF(((IF((E5 * 1000)="-",0,(E5 * 1000))+IF((J5 * 1000)="-",0,(J5 * 1000))))=0,0,((IF((G5 * 1000)="-",0,(G5 * 1000))-IF((E5 * 1000)="-",0,(E5 * 1000))-IF((J5 * 1000)="-",0,(J5 * 1000))))/((IF((E5 * 1000)="-",0,(E5 * 1000))+IF((J5 * 1000)="-",0,(J5 * 1000)))))*100</f>
      </c>
    </row>
    <row r="6" ht="38" customHeight="true" s="6" customFormat="true">
      <c r="A6" s="117" t="e"/>
      <c r="B6" s="118" t="s">
        <v>247</v>
      </c>
      <c r="C6" s="82" t="s">
        <v>248</v>
      </c>
      <c r="D6" s="99" t="s">
        <v>74</v>
      </c>
      <c r="E6" s="54" t="b">
        <f>=IF(E7="-",0,E7)+IF(E18="-",0,E18)+IF(E19="-",0,E19)+IF(E25="-",0,E25)+IF(E34="-",0,E34)+IF(E42="-",0,E42)+IF(E46="-",0,E46)</f>
      </c>
      <c r="F6" s="99" t="s">
        <v>74</v>
      </c>
      <c r="G6" s="54" t="b">
        <f>=IF(G7="-",0,G7)+IF(G18="-",0,G18)+IF(G19="-",0,G19)+IF(G25="-",0,G25)+IF(G34="-",0,G34)+IF(G42="-",0,G42)+IF(G46="-",0,G46)</f>
      </c>
      <c r="H6" s="99" t="s">
        <v>74</v>
      </c>
      <c r="I6" s="122" t="b">
        <f>=IF((IF((E6 * 1000)="-",0,(E6 * 1000)))=0,0,((IF((G6 * 1000)="-",0,(G6 * 1000))-IF((E6 * 1000)="-",0,(E6 * 1000))))/(IF((E6 * 1000)="-",0,(E6 * 1000))))*100</f>
      </c>
      <c r="J6" s="123" t="b">
        <f>=IF(J7="-",0,J7)+IF(J18="-",0,J18)+IF(J19="-",0,J19)+IF(J25="-",0,J25)+IF(J34="-",0,J34)+IF(J42="-",0,J42)+IF(J46="-",0,J46)</f>
      </c>
      <c r="K6" s="124" t="b">
        <f>=IF(((IF((E6 * 1000)="-",0,(E6 * 1000))+IF((J6 * 1000)="-",0,(J6 * 1000))))=0,0,((IF((G6 * 1000)="-",0,(G6 * 1000))-IF((E6 * 1000)="-",0,(E6 * 1000))-IF((J6 * 1000)="-",0,(J6 * 1000))))/((IF((E6 * 1000)="-",0,(E6 * 1000))+IF((J6 * 1000)="-",0,(J6 * 1000)))))*100</f>
      </c>
    </row>
    <row r="7" ht="38" customHeight="true" s="6" customFormat="true">
      <c r="A7" s="125" t="e"/>
      <c r="B7" s="126" t="s">
        <v>249</v>
      </c>
      <c r="C7" s="53" t="s">
        <v>250</v>
      </c>
      <c r="D7" s="87" t="b">
        <f>=IF(D8="-",0,D8)+IF(D11="-",0,D11)+IF(D13="-",0,D13)+IF(D14="-",0,D14)+IF(D15="-",0,D15)+IF(D16="-",0,D16)+IF(D17="-",0,D17)</f>
      </c>
      <c r="E7" s="88" t="b">
        <f>=IF(E8="-",0,E8)+IF(E11="-",0,E11)+IF(E13="-",0,E13)+IF(E14="-",0,E14)+IF(E15="-",0,E15)+IF(E16="-",0,E16)+IF(E17="-",0,E17)</f>
      </c>
      <c r="F7" s="87" t="b">
        <f>=IF((IF(D7="-",0,D7))=0,0,(IF((E7 * 1000)="-",0,(E7 * 1000)))/(IF(D7="-",0,D7)))</f>
      </c>
      <c r="G7" s="88" t="b">
        <f>=IF(G8="-",0,G8)+IF(G11="-",0,G11)+IF(G13="-",0,G13)+IF(G14="-",0,G14)+IF(G15="-",0,G15)+IF(G16="-",0,G16)+IF(G17="-",0,G17)</f>
      </c>
      <c r="H7" s="87" t="b">
        <f>=IF((IF(D7="-",0,D7))=0,0,(IF((G7 * 1000)="-",0,(G7 * 1000)))/(IF(D7="-",0,D7)))</f>
      </c>
      <c r="I7" s="122" t="b">
        <f>=IF((IF((E7 * 1000)="-",0,(E7 * 1000)))=0,0,((IF((G7 * 1000)="-",0,(G7 * 1000))-IF((E7 * 1000)="-",0,(E7 * 1000))))/(IF((E7 * 1000)="-",0,(E7 * 1000))))*100</f>
      </c>
      <c r="J7" s="123" t="b">
        <f>=IF(J8="-",0,J8)+IF(J11="-",0,J11)+IF(J13="-",0,J13)+IF(J14="-",0,J14)+IF(J15="-",0,J15)+IF(J16="-",0,J16)+IF(J17="-",0,J17)</f>
      </c>
      <c r="K7" s="124" t="b">
        <f>=IF(((IF((E7 * 1000)="-",0,(E7 * 1000))+IF((J7 * 1000)="-",0,(J7 * 1000))))=0,0,((IF((G7 * 1000)="-",0,(G7 * 1000))-IF((E7 * 1000)="-",0,(E7 * 1000))-IF((J7 * 1000)="-",0,(J7 * 1000))))/((IF((E7 * 1000)="-",0,(E7 * 1000))+IF((J7 * 1000)="-",0,(J7 * 1000)))))*100</f>
      </c>
    </row>
    <row r="8" ht="26" customHeight="true" s="6" customFormat="true">
      <c r="A8" s="127" t="e"/>
      <c r="B8" s="128" t="s">
        <v>251</v>
      </c>
      <c r="C8" s="86" t="s">
        <v>252</v>
      </c>
      <c r="D8" s="92" t="n">
        <v>0</v>
      </c>
      <c r="E8" s="55" t="n">
        <v>0</v>
      </c>
      <c r="F8" s="87" t="b">
        <f>=IF((IF(D8="-",0,D8))=0,0,(IF((E8 * 1000)="-",0,(E8 * 1000)))/(IF(D8="-",0,D8)))</f>
      </c>
      <c r="G8" s="55" t="n">
        <v>0</v>
      </c>
      <c r="H8" s="87" t="b">
        <f>=IF((IF(D8="-",0,D8))=0,0,(IF((G8 * 1000)="-",0,(G8 * 1000)))/(IF(D8="-",0,D8)))</f>
      </c>
      <c r="I8" s="122" t="b">
        <f>=IF((IF((E8 * 1000)="-",0,(E8 * 1000)))=0,0,((IF((G8 * 1000)="-",0,(G8 * 1000))-IF((E8 * 1000)="-",0,(E8 * 1000))))/(IF((E8 * 1000)="-",0,(E8 * 1000))))*100</f>
      </c>
      <c r="J8" s="129" t="n">
        <v>0</v>
      </c>
      <c r="K8" s="124" t="b">
        <f>=IF(((IF((E8 * 1000)="-",0,(E8 * 1000))+IF((J8 * 1000)="-",0,(J8 * 1000))))=0,0,((IF((G8 * 1000)="-",0,(G8 * 1000))-IF((E8 * 1000)="-",0,(E8 * 1000))-IF((J8 * 1000)="-",0,(J8 * 1000))))/((IF((E8 * 1000)="-",0,(E8 * 1000))+IF((J8 * 1000)="-",0,(J8 * 1000)))))*100</f>
      </c>
    </row>
    <row r="9" ht="13" customHeight="true" s="6" customFormat="true">
      <c r="A9" s="130" t="e"/>
      <c r="B9" s="131" t="s">
        <v>253</v>
      </c>
      <c r="C9" s="86" t="s">
        <v>254</v>
      </c>
      <c r="D9" s="92" t="n">
        <v>0</v>
      </c>
      <c r="E9" s="55" t="n">
        <v>0</v>
      </c>
      <c r="F9" s="87" t="b">
        <f>=IF((IF(D9="-",0,D9))=0,0,(IF((E9 * 1000)="-",0,(E9 * 1000)))/(IF(D9="-",0,D9)))</f>
      </c>
      <c r="G9" s="55" t="n">
        <v>0</v>
      </c>
      <c r="H9" s="87" t="b">
        <f>=IF((IF(D9="-",0,D9))=0,0,(IF((G9 * 1000)="-",0,(G9 * 1000)))/(IF(D9="-",0,D9)))</f>
      </c>
      <c r="I9" s="122" t="b">
        <f>=IF((IF((E9 * 1000)="-",0,(E9 * 1000)))=0,0,((IF((G9 * 1000)="-",0,(G9 * 1000))-IF((E9 * 1000)="-",0,(E9 * 1000))))/(IF((E9 * 1000)="-",0,(E9 * 1000))))*100</f>
      </c>
      <c r="J9" s="129" t="n">
        <v>0</v>
      </c>
      <c r="K9" s="124" t="b">
        <f>=IF(((IF((E9 * 1000)="-",0,(E9 * 1000))+IF((J9 * 1000)="-",0,(J9 * 1000))))=0,0,((IF((G9 * 1000)="-",0,(G9 * 1000))-IF((E9 * 1000)="-",0,(E9 * 1000))-IF((J9 * 1000)="-",0,(J9 * 1000))))/((IF((E9 * 1000)="-",0,(E9 * 1000))+IF((J9 * 1000)="-",0,(J9 * 1000)))))*100</f>
      </c>
    </row>
    <row r="10" ht="13" customHeight="true" s="6" customFormat="true">
      <c r="A10" s="130" t="e"/>
      <c r="B10" s="131" t="s">
        <v>255</v>
      </c>
      <c r="C10" s="86" t="s">
        <v>256</v>
      </c>
      <c r="D10" s="92" t="n">
        <v>0</v>
      </c>
      <c r="E10" s="55" t="n">
        <v>0</v>
      </c>
      <c r="F10" s="87" t="b">
        <f>=IF((IF(D10="-",0,D10))=0,0,(IF((E10 * 1000)="-",0,(E10 * 1000)))/(IF(D10="-",0,D10)))</f>
      </c>
      <c r="G10" s="55" t="n">
        <v>0</v>
      </c>
      <c r="H10" s="87" t="b">
        <f>=IF((IF(D10="-",0,D10))=0,0,(IF((G10 * 1000)="-",0,(G10 * 1000)))/(IF(D10="-",0,D10)))</f>
      </c>
      <c r="I10" s="122" t="b">
        <f>=IF((IF((E10 * 1000)="-",0,(E10 * 1000)))=0,0,((IF((G10 * 1000)="-",0,(G10 * 1000))-IF((E10 * 1000)="-",0,(E10 * 1000))))/(IF((E10 * 1000)="-",0,(E10 * 1000))))*100</f>
      </c>
      <c r="J10" s="129" t="n">
        <v>0</v>
      </c>
      <c r="K10" s="124" t="b">
        <f>=IF(((IF((E10 * 1000)="-",0,(E10 * 1000))+IF((J10 * 1000)="-",0,(J10 * 1000))))=0,0,((IF((G10 * 1000)="-",0,(G10 * 1000))-IF((E10 * 1000)="-",0,(E10 * 1000))-IF((J10 * 1000)="-",0,(J10 * 1000))))/((IF((E10 * 1000)="-",0,(E10 * 1000))+IF((J10 * 1000)="-",0,(J10 * 1000)))))*100</f>
      </c>
    </row>
    <row r="11" ht="13" customHeight="true" s="6" customFormat="true">
      <c r="A11" s="127" t="e"/>
      <c r="B11" s="128" t="s">
        <v>257</v>
      </c>
      <c r="C11" s="86" t="s">
        <v>258</v>
      </c>
      <c r="D11" s="92" t="n">
        <v>0</v>
      </c>
      <c r="E11" s="55" t="n">
        <v>0</v>
      </c>
      <c r="F11" s="87" t="b">
        <f>=IF((IF(D11="-",0,D11))=0,0,(IF((E11 * 1000)="-",0,(E11 * 1000)))/(IF(D11="-",0,D11)))</f>
      </c>
      <c r="G11" s="55" t="n">
        <v>0</v>
      </c>
      <c r="H11" s="87" t="b">
        <f>=IF((IF(D11="-",0,D11))=0,0,(IF((G11 * 1000)="-",0,(G11 * 1000)))/(IF(D11="-",0,D11)))</f>
      </c>
      <c r="I11" s="122" t="b">
        <f>=IF((IF((E11 * 1000)="-",0,(E11 * 1000)))=0,0,((IF((G11 * 1000)="-",0,(G11 * 1000))-IF((E11 * 1000)="-",0,(E11 * 1000))))/(IF((E11 * 1000)="-",0,(E11 * 1000))))*100</f>
      </c>
      <c r="J11" s="129" t="n">
        <v>0</v>
      </c>
      <c r="K11" s="124" t="b">
        <f>=IF(((IF((E11 * 1000)="-",0,(E11 * 1000))+IF((J11 * 1000)="-",0,(J11 * 1000))))=0,0,((IF((G11 * 1000)="-",0,(G11 * 1000))-IF((E11 * 1000)="-",0,(E11 * 1000))-IF((J11 * 1000)="-",0,(J11 * 1000))))/((IF((E11 * 1000)="-",0,(E11 * 1000))+IF((J11 * 1000)="-",0,(J11 * 1000)))))*100</f>
      </c>
    </row>
    <row r="12" ht="13" customHeight="true" s="6" customFormat="true">
      <c r="A12" s="127" t="e"/>
      <c r="B12" s="131" t="s">
        <v>259</v>
      </c>
      <c r="C12" s="86" t="s">
        <v>260</v>
      </c>
      <c r="D12" s="92" t="n">
        <v>0</v>
      </c>
      <c r="E12" s="55" t="n">
        <v>0</v>
      </c>
      <c r="F12" s="87" t="b">
        <f>=IF((IF(D12="-",0,D12))=0,0,(IF((E12 * 1000)="-",0,(E12 * 1000)))/(IF(D12="-",0,D12)))</f>
      </c>
      <c r="G12" s="55" t="n">
        <v>0</v>
      </c>
      <c r="H12" s="87" t="b">
        <f>=IF((IF(D12="-",0,D12))=0,0,(IF((G12 * 1000)="-",0,(G12 * 1000)))/(IF(D12="-",0,D12)))</f>
      </c>
      <c r="I12" s="122" t="b">
        <f>=IF((IF((E12 * 1000)="-",0,(E12 * 1000)))=0,0,((IF((G12 * 1000)="-",0,(G12 * 1000))-IF((E12 * 1000)="-",0,(E12 * 1000))))/(IF((E12 * 1000)="-",0,(E12 * 1000))))*100</f>
      </c>
      <c r="J12" s="129" t="n">
        <v>0</v>
      </c>
      <c r="K12" s="124" t="b">
        <f>=IF(((IF((E12 * 1000)="-",0,(E12 * 1000))+IF((J12 * 1000)="-",0,(J12 * 1000))))=0,0,((IF((G12 * 1000)="-",0,(G12 * 1000))-IF((E12 * 1000)="-",0,(E12 * 1000))-IF((J12 * 1000)="-",0,(J12 * 1000))))/((IF((E12 * 1000)="-",0,(E12 * 1000))+IF((J12 * 1000)="-",0,(J12 * 1000)))))*100</f>
      </c>
    </row>
    <row r="13" ht="13" customHeight="true" s="6" customFormat="true">
      <c r="A13" s="127" t="e"/>
      <c r="B13" s="128" t="s">
        <v>99</v>
      </c>
      <c r="C13" s="86" t="s">
        <v>261</v>
      </c>
      <c r="D13" s="92" t="n">
        <v>0</v>
      </c>
      <c r="E13" s="55" t="n">
        <v>0</v>
      </c>
      <c r="F13" s="87" t="b">
        <f>=IF((IF(D13="-",0,D13))=0,0,(IF((E13 * 1000)="-",0,(E13 * 1000)))/(IF(D13="-",0,D13)))</f>
      </c>
      <c r="G13" s="55" t="n">
        <v>0</v>
      </c>
      <c r="H13" s="87" t="b">
        <f>=IF((IF(D13="-",0,D13))=0,0,(IF((G13 * 1000)="-",0,(G13 * 1000)))/(IF(D13="-",0,D13)))</f>
      </c>
      <c r="I13" s="122" t="b">
        <f>=IF((IF((E13 * 1000)="-",0,(E13 * 1000)))=0,0,((IF((G13 * 1000)="-",0,(G13 * 1000))-IF((E13 * 1000)="-",0,(E13 * 1000))))/(IF((E13 * 1000)="-",0,(E13 * 1000))))*100</f>
      </c>
      <c r="J13" s="129" t="n">
        <v>0</v>
      </c>
      <c r="K13" s="124" t="b">
        <f>=IF(((IF((E13 * 1000)="-",0,(E13 * 1000))+IF((J13 * 1000)="-",0,(J13 * 1000))))=0,0,((IF((G13 * 1000)="-",0,(G13 * 1000))-IF((E13 * 1000)="-",0,(E13 * 1000))-IF((J13 * 1000)="-",0,(J13 * 1000))))/((IF((E13 * 1000)="-",0,(E13 * 1000))+IF((J13 * 1000)="-",0,(J13 * 1000)))))*100</f>
      </c>
    </row>
    <row r="14" ht="13" customHeight="true" s="6" customFormat="true">
      <c r="A14" s="127" t="e"/>
      <c r="B14" s="128" t="s">
        <v>101</v>
      </c>
      <c r="C14" s="86" t="s">
        <v>262</v>
      </c>
      <c r="D14" s="92" t="n">
        <v>0</v>
      </c>
      <c r="E14" s="55" t="n">
        <v>0</v>
      </c>
      <c r="F14" s="87" t="b">
        <f>=IF((IF(D14="-",0,D14))=0,0,(IF((E14 * 1000)="-",0,(E14 * 1000)))/(IF(D14="-",0,D14)))</f>
      </c>
      <c r="G14" s="55" t="n">
        <v>0</v>
      </c>
      <c r="H14" s="87" t="b">
        <f>=IF((IF(D14="-",0,D14))=0,0,(IF((G14 * 1000)="-",0,(G14 * 1000)))/(IF(D14="-",0,D14)))</f>
      </c>
      <c r="I14" s="122" t="b">
        <f>=IF((IF((E14 * 1000)="-",0,(E14 * 1000)))=0,0,((IF((G14 * 1000)="-",0,(G14 * 1000))-IF((E14 * 1000)="-",0,(E14 * 1000))))/(IF((E14 * 1000)="-",0,(E14 * 1000))))*100</f>
      </c>
      <c r="J14" s="129" t="n">
        <v>0</v>
      </c>
      <c r="K14" s="124" t="b">
        <f>=IF(((IF((E14 * 1000)="-",0,(E14 * 1000))+IF((J14 * 1000)="-",0,(J14 * 1000))))=0,0,((IF((G14 * 1000)="-",0,(G14 * 1000))-IF((E14 * 1000)="-",0,(E14 * 1000))-IF((J14 * 1000)="-",0,(J14 * 1000))))/((IF((E14 * 1000)="-",0,(E14 * 1000))+IF((J14 * 1000)="-",0,(J14 * 1000)))))*100</f>
      </c>
    </row>
    <row r="15" ht="13" customHeight="true" s="6" customFormat="true">
      <c r="A15" s="127" t="e"/>
      <c r="B15" s="128" t="s">
        <v>103</v>
      </c>
      <c r="C15" s="86" t="s">
        <v>263</v>
      </c>
      <c r="D15" s="92" t="n">
        <v>0</v>
      </c>
      <c r="E15" s="55" t="n">
        <v>0</v>
      </c>
      <c r="F15" s="87" t="b">
        <f>=IF((IF(D15="-",0,D15))=0,0,(IF((E15 * 1000)="-",0,(E15 * 1000)))/(IF(D15="-",0,D15)))</f>
      </c>
      <c r="G15" s="55" t="n">
        <v>0</v>
      </c>
      <c r="H15" s="87" t="b">
        <f>=IF((IF(D15="-",0,D15))=0,0,(IF((G15 * 1000)="-",0,(G15 * 1000)))/(IF(D15="-",0,D15)))</f>
      </c>
      <c r="I15" s="122" t="b">
        <f>=IF((IF((E15 * 1000)="-",0,(E15 * 1000)))=0,0,((IF((G15 * 1000)="-",0,(G15 * 1000))-IF((E15 * 1000)="-",0,(E15 * 1000))))/(IF((E15 * 1000)="-",0,(E15 * 1000))))*100</f>
      </c>
      <c r="J15" s="129" t="n">
        <v>0</v>
      </c>
      <c r="K15" s="124" t="b">
        <f>=IF(((IF((E15 * 1000)="-",0,(E15 * 1000))+IF((J15 * 1000)="-",0,(J15 * 1000))))=0,0,((IF((G15 * 1000)="-",0,(G15 * 1000))-IF((E15 * 1000)="-",0,(E15 * 1000))-IF((J15 * 1000)="-",0,(J15 * 1000))))/((IF((E15 * 1000)="-",0,(E15 * 1000))+IF((J15 * 1000)="-",0,(J15 * 1000)))))*100</f>
      </c>
    </row>
    <row r="16" ht="13" customHeight="true" s="6" customFormat="true">
      <c r="A16" s="127" t="e"/>
      <c r="B16" s="128" t="s">
        <v>264</v>
      </c>
      <c r="C16" s="86" t="s">
        <v>265</v>
      </c>
      <c r="D16" s="92" t="n">
        <v>0</v>
      </c>
      <c r="E16" s="55" t="n">
        <v>0</v>
      </c>
      <c r="F16" s="87" t="b">
        <f>=IF((IF(D16="-",0,D16))=0,0,(IF((E16 * 1000)="-",0,(E16 * 1000)))/(IF(D16="-",0,D16)))</f>
      </c>
      <c r="G16" s="55" t="n">
        <v>0</v>
      </c>
      <c r="H16" s="87" t="b">
        <f>=IF((IF(D16="-",0,D16))=0,0,(IF((G16 * 1000)="-",0,(G16 * 1000)))/(IF(D16="-",0,D16)))</f>
      </c>
      <c r="I16" s="122" t="b">
        <f>=IF((IF((E16 * 1000)="-",0,(E16 * 1000)))=0,0,((IF((G16 * 1000)="-",0,(G16 * 1000))-IF((E16 * 1000)="-",0,(E16 * 1000))))/(IF((E16 * 1000)="-",0,(E16 * 1000))))*100</f>
      </c>
      <c r="J16" s="129" t="n">
        <v>0</v>
      </c>
      <c r="K16" s="124" t="b">
        <f>=IF(((IF((E16 * 1000)="-",0,(E16 * 1000))+IF((J16 * 1000)="-",0,(J16 * 1000))))=0,0,((IF((G16 * 1000)="-",0,(G16 * 1000))-IF((E16 * 1000)="-",0,(E16 * 1000))-IF((J16 * 1000)="-",0,(J16 * 1000))))/((IF((E16 * 1000)="-",0,(E16 * 1000))+IF((J16 * 1000)="-",0,(J16 * 1000)))))*100</f>
      </c>
    </row>
    <row r="17" ht="13" customHeight="true" s="6" customFormat="true">
      <c r="A17" s="127" t="e"/>
      <c r="B17" s="128" t="s">
        <v>266</v>
      </c>
      <c r="C17" s="86" t="s">
        <v>267</v>
      </c>
      <c r="D17" s="92" t="n">
        <v>0</v>
      </c>
      <c r="E17" s="55" t="n">
        <v>0</v>
      </c>
      <c r="F17" s="87" t="b">
        <f>=IF((IF(D17="-",0,D17))=0,0,(IF((E17 * 1000)="-",0,(E17 * 1000)))/(IF(D17="-",0,D17)))</f>
      </c>
      <c r="G17" s="55" t="n">
        <v>0</v>
      </c>
      <c r="H17" s="87" t="b">
        <f>=IF((IF(D17="-",0,D17))=0,0,(IF((G17 * 1000)="-",0,(G17 * 1000)))/(IF(D17="-",0,D17)))</f>
      </c>
      <c r="I17" s="122" t="b">
        <f>=IF((IF((E17 * 1000)="-",0,(E17 * 1000)))=0,0,((IF((G17 * 1000)="-",0,(G17 * 1000))-IF((E17 * 1000)="-",0,(E17 * 1000))))/(IF((E17 * 1000)="-",0,(E17 * 1000))))*100</f>
      </c>
      <c r="J17" s="129" t="n">
        <v>0</v>
      </c>
      <c r="K17" s="124" t="b">
        <f>=IF(((IF((E17 * 1000)="-",0,(E17 * 1000))+IF((J17 * 1000)="-",0,(J17 * 1000))))=0,0,((IF((G17 * 1000)="-",0,(G17 * 1000))-IF((E17 * 1000)="-",0,(E17 * 1000))-IF((J17 * 1000)="-",0,(J17 * 1000))))/((IF((E17 * 1000)="-",0,(E17 * 1000))+IF((J17 * 1000)="-",0,(J17 * 1000)))))*100</f>
      </c>
    </row>
    <row r="18" ht="13" customHeight="true" s="6" customFormat="true">
      <c r="A18" s="125" t="e"/>
      <c r="B18" s="132" t="s">
        <v>268</v>
      </c>
      <c r="C18" s="53" t="s">
        <v>269</v>
      </c>
      <c r="D18" s="92" t="n">
        <v>0</v>
      </c>
      <c r="E18" s="55" t="n">
        <v>0</v>
      </c>
      <c r="F18" s="87" t="b">
        <f>=IF((IF(D18="-",0,D18))=0,0,(IF((E18 * 1000)="-",0,(E18 * 1000)))/(IF(D18="-",0,D18)))</f>
      </c>
      <c r="G18" s="55" t="n">
        <v>0</v>
      </c>
      <c r="H18" s="87" t="b">
        <f>=IF((IF(D18="-",0,D18))=0,0,(IF((G18 * 1000)="-",0,(G18 * 1000)))/(IF(D18="-",0,D18)))</f>
      </c>
      <c r="I18" s="122" t="b">
        <f>=IF((IF((E18 * 1000)="-",0,(E18 * 1000)))=0,0,((IF((G18 * 1000)="-",0,(G18 * 1000))-IF((E18 * 1000)="-",0,(E18 * 1000))))/(IF((E18 * 1000)="-",0,(E18 * 1000))))*100</f>
      </c>
      <c r="J18" s="129" t="n">
        <v>0</v>
      </c>
      <c r="K18" s="124" t="b">
        <f>=IF(((IF((E18 * 1000)="-",0,(E18 * 1000))+IF((J18 * 1000)="-",0,(J18 * 1000))))=0,0,((IF((G18 * 1000)="-",0,(G18 * 1000))-IF((E18 * 1000)="-",0,(E18 * 1000))-IF((J18 * 1000)="-",0,(J18 * 1000))))/((IF((E18 * 1000)="-",0,(E18 * 1000))+IF((J18 * 1000)="-",0,(J18 * 1000)))))*100</f>
      </c>
    </row>
    <row r="19" ht="26" customHeight="true" s="6" customFormat="true">
      <c r="A19" s="125" t="e"/>
      <c r="B19" s="132" t="s">
        <v>270</v>
      </c>
      <c r="C19" s="53" t="s">
        <v>271</v>
      </c>
      <c r="D19" s="87" t="b">
        <f>=IF(D20="-",0,D20)+IF(D21="-",0,D21)+IF(D22="-",0,D22)+IF(D24="-",0,D24)</f>
      </c>
      <c r="E19" s="88" t="b">
        <f>=IF(E20="-",0,E20)+IF(E21="-",0,E21)+IF(E22="-",0,E22)+IF(E24="-",0,E24)</f>
      </c>
      <c r="F19" s="87" t="b">
        <f>=IF((IF(D19="-",0,D19))=0,0,(IF((E19 * 1000)="-",0,(E19 * 1000)))/(IF(D19="-",0,D19)))</f>
      </c>
      <c r="G19" s="88" t="b">
        <f>=IF(G20="-",0,G20)+IF(G21="-",0,G21)+IF(G22="-",0,G22)+IF(G24="-",0,G24)</f>
      </c>
      <c r="H19" s="87" t="b">
        <f>=IF((IF(D19="-",0,D19))=0,0,(IF((G19 * 1000)="-",0,(G19 * 1000)))/(IF(D19="-",0,D19)))</f>
      </c>
      <c r="I19" s="122" t="b">
        <f>=IF((IF((E19 * 1000)="-",0,(E19 * 1000)))=0,0,((IF((G19 * 1000)="-",0,(G19 * 1000))-IF((E19 * 1000)="-",0,(E19 * 1000))))/(IF((E19 * 1000)="-",0,(E19 * 1000))))*100</f>
      </c>
      <c r="J19" s="123" t="b">
        <f>=IF(J20="-",0,J20)+IF(J21="-",0,J21)+IF(J22="-",0,J22)+IF(J24="-",0,J24)</f>
      </c>
      <c r="K19" s="124" t="b">
        <f>=IF(((IF((E19 * 1000)="-",0,(E19 * 1000))+IF((J19 * 1000)="-",0,(J19 * 1000))))=0,0,((IF((G19 * 1000)="-",0,(G19 * 1000))-IF((E19 * 1000)="-",0,(E19 * 1000))-IF((J19 * 1000)="-",0,(J19 * 1000))))/((IF((E19 * 1000)="-",0,(E19 * 1000))+IF((J19 * 1000)="-",0,(J19 * 1000)))))*100</f>
      </c>
    </row>
    <row r="20" ht="26" customHeight="true" s="6" customFormat="true">
      <c r="A20" s="127" t="e"/>
      <c r="B20" s="128" t="s">
        <v>113</v>
      </c>
      <c r="C20" s="86" t="s">
        <v>272</v>
      </c>
      <c r="D20" s="92" t="n">
        <v>0</v>
      </c>
      <c r="E20" s="55" t="n">
        <v>0</v>
      </c>
      <c r="F20" s="87" t="b">
        <f>=IF((IF(D20="-",0,D20))=0,0,(IF((E20 * 1000)="-",0,(E20 * 1000)))/(IF(D20="-",0,D20)))</f>
      </c>
      <c r="G20" s="55" t="n">
        <v>0</v>
      </c>
      <c r="H20" s="87" t="b">
        <f>=IF((IF(D20="-",0,D20))=0,0,(IF((G20 * 1000)="-",0,(G20 * 1000)))/(IF(D20="-",0,D20)))</f>
      </c>
      <c r="I20" s="122" t="b">
        <f>=IF((IF((E20 * 1000)="-",0,(E20 * 1000)))=0,0,((IF((G20 * 1000)="-",0,(G20 * 1000))-IF((E20 * 1000)="-",0,(E20 * 1000))))/(IF((E20 * 1000)="-",0,(E20 * 1000))))*100</f>
      </c>
      <c r="J20" s="129" t="n">
        <v>0</v>
      </c>
      <c r="K20" s="124" t="b">
        <f>=IF(((IF((E20 * 1000)="-",0,(E20 * 1000))+IF((J20 * 1000)="-",0,(J20 * 1000))))=0,0,((IF((G20 * 1000)="-",0,(G20 * 1000))-IF((E20 * 1000)="-",0,(E20 * 1000))-IF((J20 * 1000)="-",0,(J20 * 1000))))/((IF((E20 * 1000)="-",0,(E20 * 1000))+IF((J20 * 1000)="-",0,(J20 * 1000)))))*100</f>
      </c>
    </row>
    <row r="21" ht="13" customHeight="true" s="6" customFormat="true">
      <c r="A21" s="127" t="e"/>
      <c r="B21" s="128" t="s">
        <v>273</v>
      </c>
      <c r="C21" s="86" t="s">
        <v>274</v>
      </c>
      <c r="D21" s="92" t="n">
        <v>0</v>
      </c>
      <c r="E21" s="55" t="n">
        <v>0</v>
      </c>
      <c r="F21" s="87" t="b">
        <f>=IF((IF(D21="-",0,D21))=0,0,(IF((E21 * 1000)="-",0,(E21 * 1000)))/(IF(D21="-",0,D21)))</f>
      </c>
      <c r="G21" s="55" t="n">
        <v>0</v>
      </c>
      <c r="H21" s="87" t="b">
        <f>=IF((IF(D21="-",0,D21))=0,0,(IF((G21 * 1000)="-",0,(G21 * 1000)))/(IF(D21="-",0,D21)))</f>
      </c>
      <c r="I21" s="122" t="b">
        <f>=IF((IF((E21 * 1000)="-",0,(E21 * 1000)))=0,0,((IF((G21 * 1000)="-",0,(G21 * 1000))-IF((E21 * 1000)="-",0,(E21 * 1000))))/(IF((E21 * 1000)="-",0,(E21 * 1000))))*100</f>
      </c>
      <c r="J21" s="129" t="n">
        <v>0</v>
      </c>
      <c r="K21" s="124" t="b">
        <f>=IF(((IF((E21 * 1000)="-",0,(E21 * 1000))+IF((J21 * 1000)="-",0,(J21 * 1000))))=0,0,((IF((G21 * 1000)="-",0,(G21 * 1000))-IF((E21 * 1000)="-",0,(E21 * 1000))-IF((J21 * 1000)="-",0,(J21 * 1000))))/((IF((E21 * 1000)="-",0,(E21 * 1000))+IF((J21 * 1000)="-",0,(J21 * 1000)))))*100</f>
      </c>
    </row>
    <row r="22" ht="13" customHeight="true" s="6" customFormat="true">
      <c r="A22" s="127" t="e"/>
      <c r="B22" s="128" t="s">
        <v>275</v>
      </c>
      <c r="C22" s="86" t="s">
        <v>276</v>
      </c>
      <c r="D22" s="92" t="n">
        <v>0</v>
      </c>
      <c r="E22" s="55" t="n">
        <v>0</v>
      </c>
      <c r="F22" s="87" t="b">
        <f>=IF((IF(D22="-",0,D22))=0,0,(IF((E22 * 1000)="-",0,(E22 * 1000)))/(IF(D22="-",0,D22)))</f>
      </c>
      <c r="G22" s="55" t="n">
        <v>0</v>
      </c>
      <c r="H22" s="87" t="b">
        <f>=IF((IF(D22="-",0,D22))=0,0,(IF((G22 * 1000)="-",0,(G22 * 1000)))/(IF(D22="-",0,D22)))</f>
      </c>
      <c r="I22" s="122" t="b">
        <f>=IF((IF((E22 * 1000)="-",0,(E22 * 1000)))=0,0,((IF((G22 * 1000)="-",0,(G22 * 1000))-IF((E22 * 1000)="-",0,(E22 * 1000))))/(IF((E22 * 1000)="-",0,(E22 * 1000))))*100</f>
      </c>
      <c r="J22" s="129" t="n">
        <v>0</v>
      </c>
      <c r="K22" s="124" t="b">
        <f>=IF(((IF((E22 * 1000)="-",0,(E22 * 1000))+IF((J22 * 1000)="-",0,(J22 * 1000))))=0,0,((IF((G22 * 1000)="-",0,(G22 * 1000))-IF((E22 * 1000)="-",0,(E22 * 1000))-IF((J22 * 1000)="-",0,(J22 * 1000))))/((IF((E22 * 1000)="-",0,(E22 * 1000))+IF((J22 * 1000)="-",0,(J22 * 1000)))))*100</f>
      </c>
    </row>
    <row r="23" ht="13" customHeight="true" s="6" customFormat="true">
      <c r="A23" s="127" t="e"/>
      <c r="B23" s="131" t="s">
        <v>277</v>
      </c>
      <c r="C23" s="86" t="s">
        <v>278</v>
      </c>
      <c r="D23" s="92" t="n">
        <v>0</v>
      </c>
      <c r="E23" s="55" t="n">
        <v>0</v>
      </c>
      <c r="F23" s="87" t="b">
        <f>=IF((IF(D23="-",0,D23))=0,0,(IF((E23 * 1000)="-",0,(E23 * 1000)))/(IF(D23="-",0,D23)))</f>
      </c>
      <c r="G23" s="55" t="n">
        <v>0</v>
      </c>
      <c r="H23" s="87" t="b">
        <f>=IF((IF(D23="-",0,D23))=0,0,(IF((G23 * 1000)="-",0,(G23 * 1000)))/(IF(D23="-",0,D23)))</f>
      </c>
      <c r="I23" s="122" t="b">
        <f>=IF((IF((E23 * 1000)="-",0,(E23 * 1000)))=0,0,((IF((G23 * 1000)="-",0,(G23 * 1000))-IF((E23 * 1000)="-",0,(E23 * 1000))))/(IF((E23 * 1000)="-",0,(E23 * 1000))))*100</f>
      </c>
      <c r="J23" s="129" t="n">
        <v>0</v>
      </c>
      <c r="K23" s="124" t="b">
        <f>=IF(((IF((E23 * 1000)="-",0,(E23 * 1000))+IF((J23 * 1000)="-",0,(J23 * 1000))))=0,0,((IF((G23 * 1000)="-",0,(G23 * 1000))-IF((E23 * 1000)="-",0,(E23 * 1000))-IF((J23 * 1000)="-",0,(J23 * 1000))))/((IF((E23 * 1000)="-",0,(E23 * 1000))+IF((J23 * 1000)="-",0,(J23 * 1000)))))*100</f>
      </c>
    </row>
    <row r="24" ht="38" customHeight="true" s="6" customFormat="true">
      <c r="A24" s="127" t="e"/>
      <c r="B24" s="128" t="s">
        <v>279</v>
      </c>
      <c r="C24" s="86" t="s">
        <v>280</v>
      </c>
      <c r="D24" s="92" t="n">
        <v>0</v>
      </c>
      <c r="E24" s="55" t="n">
        <v>0</v>
      </c>
      <c r="F24" s="87" t="b">
        <f>=IF((IF(D24="-",0,D24))=0,0,(IF((E24 * 1000)="-",0,(E24 * 1000)))/(IF(D24="-",0,D24)))</f>
      </c>
      <c r="G24" s="55" t="n">
        <v>0</v>
      </c>
      <c r="H24" s="87" t="b">
        <f>=IF((IF(D24="-",0,D24))=0,0,(IF((G24 * 1000)="-",0,(G24 * 1000)))/(IF(D24="-",0,D24)))</f>
      </c>
      <c r="I24" s="122" t="b">
        <f>=IF((IF((E24 * 1000)="-",0,(E24 * 1000)))=0,0,((IF((G24 * 1000)="-",0,(G24 * 1000))-IF((E24 * 1000)="-",0,(E24 * 1000))))/(IF((E24 * 1000)="-",0,(E24 * 1000))))*100</f>
      </c>
      <c r="J24" s="129" t="n">
        <v>0</v>
      </c>
      <c r="K24" s="124" t="b">
        <f>=IF(((IF((E24 * 1000)="-",0,(E24 * 1000))+IF((J24 * 1000)="-",0,(J24 * 1000))))=0,0,((IF((G24 * 1000)="-",0,(G24 * 1000))-IF((E24 * 1000)="-",0,(E24 * 1000))-IF((J24 * 1000)="-",0,(J24 * 1000))))/((IF((E24 * 1000)="-",0,(E24 * 1000))+IF((J24 * 1000)="-",0,(J24 * 1000)))))*100</f>
      </c>
    </row>
    <row r="25" ht="26" customHeight="true" s="6" customFormat="true">
      <c r="A25" s="125" t="e"/>
      <c r="B25" s="132" t="s">
        <v>281</v>
      </c>
      <c r="C25" s="53" t="s">
        <v>282</v>
      </c>
      <c r="D25" s="87" t="b">
        <f>=IF(D26="-",0,D26)+IF(D27="-",0,D27)+IF(D29="-",0,D29)+IF(D30="-",0,D30)+IF(D32="-",0,D32)+IF(D33="-",0,D33)</f>
      </c>
      <c r="E25" s="88" t="b">
        <f>=IF(E26="-",0,E26)+IF(E27="-",0,E27)+IF(E29="-",0,E29)+IF(E30="-",0,E30)+IF(E32="-",0,E32)+IF(E33="-",0,E33)</f>
      </c>
      <c r="F25" s="87" t="b">
        <f>=IF((IF(D25="-",0,D25))=0,0,(IF((E25 * 1000)="-",0,(E25 * 1000)))/(IF(D25="-",0,D25)))</f>
      </c>
      <c r="G25" s="88" t="b">
        <f>=IF(G26="-",0,G26)+IF(G27="-",0,G27)+IF(G29="-",0,G29)+IF(G30="-",0,G30)+IF(G32="-",0,G32)+IF(G33="-",0,G33)</f>
      </c>
      <c r="H25" s="87" t="b">
        <f>=IF((IF(D25="-",0,D25))=0,0,(IF((G25 * 1000)="-",0,(G25 * 1000)))/(IF(D25="-",0,D25)))</f>
      </c>
      <c r="I25" s="122" t="b">
        <f>=IF((IF((E25 * 1000)="-",0,(E25 * 1000)))=0,0,((IF((G25 * 1000)="-",0,(G25 * 1000))-IF((E25 * 1000)="-",0,(E25 * 1000))))/(IF((E25 * 1000)="-",0,(E25 * 1000))))*100</f>
      </c>
      <c r="J25" s="123" t="b">
        <f>=IF(J26="-",0,J26)+IF(J27="-",0,J27)+IF(J29="-",0,J29)+IF(J30="-",0,J30)+IF(J32="-",0,J32)+IF(J33="-",0,J33)</f>
      </c>
      <c r="K25" s="124" t="b">
        <f>=IF(((IF((E25 * 1000)="-",0,(E25 * 1000))+IF((J25 * 1000)="-",0,(J25 * 1000))))=0,0,((IF((G25 * 1000)="-",0,(G25 * 1000))-IF((E25 * 1000)="-",0,(E25 * 1000))-IF((J25 * 1000)="-",0,(J25 * 1000))))/((IF((E25 * 1000)="-",0,(E25 * 1000))+IF((J25 * 1000)="-",0,(J25 * 1000)))))*100</f>
      </c>
    </row>
    <row r="26" ht="63" customHeight="true" s="6" customFormat="true">
      <c r="A26" s="127" t="e"/>
      <c r="B26" s="128" t="s">
        <v>125</v>
      </c>
      <c r="C26" s="86" t="s">
        <v>283</v>
      </c>
      <c r="D26" s="92" t="n">
        <v>0</v>
      </c>
      <c r="E26" s="55" t="n">
        <v>0</v>
      </c>
      <c r="F26" s="87" t="b">
        <f>=IF((IF(D26="-",0,D26))=0,0,(IF((E26 * 1000)="-",0,(E26 * 1000)))/(IF(D26="-",0,D26)))</f>
      </c>
      <c r="G26" s="55" t="n">
        <v>0</v>
      </c>
      <c r="H26" s="87" t="b">
        <f>=IF((IF(D26="-",0,D26))=0,0,(IF((G26 * 1000)="-",0,(G26 * 1000)))/(IF(D26="-",0,D26)))</f>
      </c>
      <c r="I26" s="122" t="b">
        <f>=IF((IF((E26 * 1000)="-",0,(E26 * 1000)))=0,0,((IF((G26 * 1000)="-",0,(G26 * 1000))-IF((E26 * 1000)="-",0,(E26 * 1000))))/(IF((E26 * 1000)="-",0,(E26 * 1000))))*100</f>
      </c>
      <c r="J26" s="129" t="n">
        <v>0</v>
      </c>
      <c r="K26" s="124" t="b">
        <f>=IF(((IF((E26 * 1000)="-",0,(E26 * 1000))+IF((J26 * 1000)="-",0,(J26 * 1000))))=0,0,((IF((G26 * 1000)="-",0,(G26 * 1000))-IF((E26 * 1000)="-",0,(E26 * 1000))-IF((J26 * 1000)="-",0,(J26 * 1000))))/((IF((E26 * 1000)="-",0,(E26 * 1000))+IF((J26 * 1000)="-",0,(J26 * 1000)))))*100</f>
      </c>
    </row>
    <row r="27" ht="13" customHeight="true" s="6" customFormat="true">
      <c r="A27" s="127" t="e"/>
      <c r="B27" s="128" t="s">
        <v>127</v>
      </c>
      <c r="C27" s="86" t="s">
        <v>284</v>
      </c>
      <c r="D27" s="92" t="n">
        <v>0</v>
      </c>
      <c r="E27" s="55" t="n">
        <v>0</v>
      </c>
      <c r="F27" s="87" t="b">
        <f>=IF((IF(D27="-",0,D27))=0,0,(IF((E27 * 1000)="-",0,(E27 * 1000)))/(IF(D27="-",0,D27)))</f>
      </c>
      <c r="G27" s="55" t="n">
        <v>0</v>
      </c>
      <c r="H27" s="87" t="b">
        <f>=IF((IF(D27="-",0,D27))=0,0,(IF((G27 * 1000)="-",0,(G27 * 1000)))/(IF(D27="-",0,D27)))</f>
      </c>
      <c r="I27" s="122" t="b">
        <f>=IF((IF((E27 * 1000)="-",0,(E27 * 1000)))=0,0,((IF((G27 * 1000)="-",0,(G27 * 1000))-IF((E27 * 1000)="-",0,(E27 * 1000))))/(IF((E27 * 1000)="-",0,(E27 * 1000))))*100</f>
      </c>
      <c r="J27" s="129" t="n">
        <v>0</v>
      </c>
      <c r="K27" s="124" t="b">
        <f>=IF(((IF((E27 * 1000)="-",0,(E27 * 1000))+IF((J27 * 1000)="-",0,(J27 * 1000))))=0,0,((IF((G27 * 1000)="-",0,(G27 * 1000))-IF((E27 * 1000)="-",0,(E27 * 1000))-IF((J27 * 1000)="-",0,(J27 * 1000))))/((IF((E27 * 1000)="-",0,(E27 * 1000))+IF((J27 * 1000)="-",0,(J27 * 1000)))))*100</f>
      </c>
    </row>
    <row r="28" ht="13" customHeight="true" s="6" customFormat="true">
      <c r="A28" s="127" t="e"/>
      <c r="B28" s="131" t="s">
        <v>285</v>
      </c>
      <c r="C28" s="86" t="s">
        <v>286</v>
      </c>
      <c r="D28" s="92" t="n">
        <v>0</v>
      </c>
      <c r="E28" s="55" t="n">
        <v>0</v>
      </c>
      <c r="F28" s="87" t="b">
        <f>=IF((IF(D28="-",0,D28))=0,0,(IF((E28 * 1000)="-",0,(E28 * 1000)))/(IF(D28="-",0,D28)))</f>
      </c>
      <c r="G28" s="55" t="n">
        <v>0</v>
      </c>
      <c r="H28" s="87" t="b">
        <f>=IF((IF(D28="-",0,D28))=0,0,(IF((G28 * 1000)="-",0,(G28 * 1000)))/(IF(D28="-",0,D28)))</f>
      </c>
      <c r="I28" s="122" t="b">
        <f>=IF((IF((E28 * 1000)="-",0,(E28 * 1000)))=0,0,((IF((G28 * 1000)="-",0,(G28 * 1000))-IF((E28 * 1000)="-",0,(E28 * 1000))))/(IF((E28 * 1000)="-",0,(E28 * 1000))))*100</f>
      </c>
      <c r="J28" s="129" t="n">
        <v>0</v>
      </c>
      <c r="K28" s="124" t="b">
        <f>=IF(((IF((E28 * 1000)="-",0,(E28 * 1000))+IF((J28 * 1000)="-",0,(J28 * 1000))))=0,0,((IF((G28 * 1000)="-",0,(G28 * 1000))-IF((E28 * 1000)="-",0,(E28 * 1000))-IF((J28 * 1000)="-",0,(J28 * 1000))))/((IF((E28 * 1000)="-",0,(E28 * 1000))+IF((J28 * 1000)="-",0,(J28 * 1000)))))*100</f>
      </c>
    </row>
    <row r="29" ht="26" customHeight="true" s="6" customFormat="true">
      <c r="A29" s="127" t="e"/>
      <c r="B29" s="128" t="s">
        <v>287</v>
      </c>
      <c r="C29" s="86" t="s">
        <v>288</v>
      </c>
      <c r="D29" s="92" t="n">
        <v>0</v>
      </c>
      <c r="E29" s="55" t="n">
        <v>0</v>
      </c>
      <c r="F29" s="87" t="b">
        <f>=IF((IF(D29="-",0,D29))=0,0,(IF((E29 * 1000)="-",0,(E29 * 1000)))/(IF(D29="-",0,D29)))</f>
      </c>
      <c r="G29" s="55" t="n">
        <v>0</v>
      </c>
      <c r="H29" s="87" t="b">
        <f>=IF((IF(D29="-",0,D29))=0,0,(IF((G29 * 1000)="-",0,(G29 * 1000)))/(IF(D29="-",0,D29)))</f>
      </c>
      <c r="I29" s="122" t="b">
        <f>=IF((IF((E29 * 1000)="-",0,(E29 * 1000)))=0,0,((IF((G29 * 1000)="-",0,(G29 * 1000))-IF((E29 * 1000)="-",0,(E29 * 1000))))/(IF((E29 * 1000)="-",0,(E29 * 1000))))*100</f>
      </c>
      <c r="J29" s="129" t="n">
        <v>0</v>
      </c>
      <c r="K29" s="124" t="b">
        <f>=IF(((IF((E29 * 1000)="-",0,(E29 * 1000))+IF((J29 * 1000)="-",0,(J29 * 1000))))=0,0,((IF((G29 * 1000)="-",0,(G29 * 1000))-IF((E29 * 1000)="-",0,(E29 * 1000))-IF((J29 * 1000)="-",0,(J29 * 1000))))/((IF((E29 * 1000)="-",0,(E29 * 1000))+IF((J29 * 1000)="-",0,(J29 * 1000)))))*100</f>
      </c>
    </row>
    <row r="30" ht="13" customHeight="true" s="6" customFormat="true">
      <c r="A30" s="127" t="e"/>
      <c r="B30" s="128" t="s">
        <v>133</v>
      </c>
      <c r="C30" s="86" t="s">
        <v>289</v>
      </c>
      <c r="D30" s="92" t="n">
        <v>0</v>
      </c>
      <c r="E30" s="55" t="n">
        <v>0</v>
      </c>
      <c r="F30" s="87" t="b">
        <f>=IF((IF(D30="-",0,D30))=0,0,(IF((E30 * 1000)="-",0,(E30 * 1000)))/(IF(D30="-",0,D30)))</f>
      </c>
      <c r="G30" s="55" t="n">
        <v>0</v>
      </c>
      <c r="H30" s="87" t="b">
        <f>=IF((IF(D30="-",0,D30))=0,0,(IF((G30 * 1000)="-",0,(G30 * 1000)))/(IF(D30="-",0,D30)))</f>
      </c>
      <c r="I30" s="122" t="b">
        <f>=IF((IF((E30 * 1000)="-",0,(E30 * 1000)))=0,0,((IF((G30 * 1000)="-",0,(G30 * 1000))-IF((E30 * 1000)="-",0,(E30 * 1000))))/(IF((E30 * 1000)="-",0,(E30 * 1000))))*100</f>
      </c>
      <c r="J30" s="129" t="n">
        <v>0</v>
      </c>
      <c r="K30" s="124" t="b">
        <f>=IF(((IF((E30 * 1000)="-",0,(E30 * 1000))+IF((J30 * 1000)="-",0,(J30 * 1000))))=0,0,((IF((G30 * 1000)="-",0,(G30 * 1000))-IF((E30 * 1000)="-",0,(E30 * 1000))-IF((J30 * 1000)="-",0,(J30 * 1000))))/((IF((E30 * 1000)="-",0,(E30 * 1000))+IF((J30 * 1000)="-",0,(J30 * 1000)))))*100</f>
      </c>
    </row>
    <row r="31" ht="13" customHeight="true" s="6" customFormat="true">
      <c r="A31" s="127" t="e"/>
      <c r="B31" s="131" t="s">
        <v>290</v>
      </c>
      <c r="C31" s="86" t="s">
        <v>291</v>
      </c>
      <c r="D31" s="92" t="n">
        <v>0</v>
      </c>
      <c r="E31" s="55" t="n">
        <v>0</v>
      </c>
      <c r="F31" s="87" t="b">
        <f>=IF((IF(D31="-",0,D31))=0,0,(IF((E31 * 1000)="-",0,(E31 * 1000)))/(IF(D31="-",0,D31)))</f>
      </c>
      <c r="G31" s="55" t="n">
        <v>0</v>
      </c>
      <c r="H31" s="87" t="b">
        <f>=IF((IF(D31="-",0,D31))=0,0,(IF((G31 * 1000)="-",0,(G31 * 1000)))/(IF(D31="-",0,D31)))</f>
      </c>
      <c r="I31" s="122" t="b">
        <f>=IF((IF((E31 * 1000)="-",0,(E31 * 1000)))=0,0,((IF((G31 * 1000)="-",0,(G31 * 1000))-IF((E31 * 1000)="-",0,(E31 * 1000))))/(IF((E31 * 1000)="-",0,(E31 * 1000))))*100</f>
      </c>
      <c r="J31" s="129" t="n">
        <v>0</v>
      </c>
      <c r="K31" s="124" t="b">
        <f>=IF(((IF((E31 * 1000)="-",0,(E31 * 1000))+IF((J31 * 1000)="-",0,(J31 * 1000))))=0,0,((IF((G31 * 1000)="-",0,(G31 * 1000))-IF((E31 * 1000)="-",0,(E31 * 1000))-IF((J31 * 1000)="-",0,(J31 * 1000))))/((IF((E31 * 1000)="-",0,(E31 * 1000))+IF((J31 * 1000)="-",0,(J31 * 1000)))))*100</f>
      </c>
    </row>
    <row r="32" ht="13" customHeight="true" s="6" customFormat="true">
      <c r="A32" s="127" t="e"/>
      <c r="B32" s="128" t="s">
        <v>292</v>
      </c>
      <c r="C32" s="86" t="s">
        <v>293</v>
      </c>
      <c r="D32" s="92" t="n">
        <v>0</v>
      </c>
      <c r="E32" s="55" t="n">
        <v>0</v>
      </c>
      <c r="F32" s="87" t="b">
        <f>=IF((IF(D32="-",0,D32))=0,0,(IF((E32 * 1000)="-",0,(E32 * 1000)))/(IF(D32="-",0,D32)))</f>
      </c>
      <c r="G32" s="55" t="n">
        <v>0</v>
      </c>
      <c r="H32" s="87" t="b">
        <f>=IF((IF(D32="-",0,D32))=0,0,(IF((G32 * 1000)="-",0,(G32 * 1000)))/(IF(D32="-",0,D32)))</f>
      </c>
      <c r="I32" s="122" t="b">
        <f>=IF((IF((E32 * 1000)="-",0,(E32 * 1000)))=0,0,((IF((G32 * 1000)="-",0,(G32 * 1000))-IF((E32 * 1000)="-",0,(E32 * 1000))))/(IF((E32 * 1000)="-",0,(E32 * 1000))))*100</f>
      </c>
      <c r="J32" s="129" t="n">
        <v>0</v>
      </c>
      <c r="K32" s="124" t="b">
        <f>=IF(((IF((E32 * 1000)="-",0,(E32 * 1000))+IF((J32 * 1000)="-",0,(J32 * 1000))))=0,0,((IF((G32 * 1000)="-",0,(G32 * 1000))-IF((E32 * 1000)="-",0,(E32 * 1000))-IF((J32 * 1000)="-",0,(J32 * 1000))))/((IF((E32 * 1000)="-",0,(E32 * 1000))+IF((J32 * 1000)="-",0,(J32 * 1000)))))*100</f>
      </c>
    </row>
    <row r="33" ht="38" customHeight="true" s="6" customFormat="true">
      <c r="A33" s="127" t="e"/>
      <c r="B33" s="128" t="s">
        <v>139</v>
      </c>
      <c r="C33" s="86" t="s">
        <v>294</v>
      </c>
      <c r="D33" s="92" t="n">
        <v>0</v>
      </c>
      <c r="E33" s="55" t="n">
        <v>0</v>
      </c>
      <c r="F33" s="87" t="b">
        <f>=IF((IF(D33="-",0,D33))=0,0,(IF((E33 * 1000)="-",0,(E33 * 1000)))/(IF(D33="-",0,D33)))</f>
      </c>
      <c r="G33" s="55" t="n">
        <v>0</v>
      </c>
      <c r="H33" s="87" t="b">
        <f>=IF((IF(D33="-",0,D33))=0,0,(IF((G33 * 1000)="-",0,(G33 * 1000)))/(IF(D33="-",0,D33)))</f>
      </c>
      <c r="I33" s="122" t="b">
        <f>=IF((IF((E33 * 1000)="-",0,(E33 * 1000)))=0,0,((IF((G33 * 1000)="-",0,(G33 * 1000))-IF((E33 * 1000)="-",0,(E33 * 1000))))/(IF((E33 * 1000)="-",0,(E33 * 1000))))*100</f>
      </c>
      <c r="J33" s="129" t="n">
        <v>0</v>
      </c>
      <c r="K33" s="124" t="b">
        <f>=IF(((IF((E33 * 1000)="-",0,(E33 * 1000))+IF((J33 * 1000)="-",0,(J33 * 1000))))=0,0,((IF((G33 * 1000)="-",0,(G33 * 1000))-IF((E33 * 1000)="-",0,(E33 * 1000))-IF((J33 * 1000)="-",0,(J33 * 1000))))/((IF((E33 * 1000)="-",0,(E33 * 1000))+IF((J33 * 1000)="-",0,(J33 * 1000)))))*100</f>
      </c>
    </row>
    <row r="34" ht="26" customHeight="true" s="6" customFormat="true">
      <c r="A34" s="125" t="e"/>
      <c r="B34" s="132" t="s">
        <v>295</v>
      </c>
      <c r="C34" s="86" t="s">
        <v>296</v>
      </c>
      <c r="D34" s="87" t="b">
        <f>=IF(D35="-",0,D35)+IF(D36="-",0,D36)+IF(D38="-",0,D38)+IF(D39="-",0,D39)+IF(D41="-",0,D41)</f>
      </c>
      <c r="E34" s="88" t="b">
        <f>=IF(E35="-",0,E35)+IF(E36="-",0,E36)+IF(E38="-",0,E38)+IF(E39="-",0,E39)+IF(E41="-",0,E41)</f>
      </c>
      <c r="F34" s="87" t="b">
        <f>=IF((IF(D34="-",0,D34))=0,0,(IF((E34 * 1000)="-",0,(E34 * 1000)))/(IF(D34="-",0,D34)))</f>
      </c>
      <c r="G34" s="88" t="b">
        <f>=IF(G35="-",0,G35)+IF(G36="-",0,G36)+IF(G38="-",0,G38)+IF(G39="-",0,G39)+IF(G41="-",0,G41)</f>
      </c>
      <c r="H34" s="87" t="b">
        <f>=IF((IF(D34="-",0,D34))=0,0,(IF((G34 * 1000)="-",0,(G34 * 1000)))/(IF(D34="-",0,D34)))</f>
      </c>
      <c r="I34" s="122" t="b">
        <f>=IF((IF((E34 * 1000)="-",0,(E34 * 1000)))=0,0,((IF((G34 * 1000)="-",0,(G34 * 1000))-IF((E34 * 1000)="-",0,(E34 * 1000))))/(IF((E34 * 1000)="-",0,(E34 * 1000))))*100</f>
      </c>
      <c r="J34" s="123" t="b">
        <f>=IF(J35="-",0,J35)+IF(J36="-",0,J36)+IF(J38="-",0,J38)+IF(J39="-",0,J39)+IF(J41="-",0,J41)</f>
      </c>
      <c r="K34" s="124" t="b">
        <f>=IF(((IF((E34 * 1000)="-",0,(E34 * 1000))+IF((J34 * 1000)="-",0,(J34 * 1000))))=0,0,((IF((G34 * 1000)="-",0,(G34 * 1000))-IF((E34 * 1000)="-",0,(E34 * 1000))-IF((J34 * 1000)="-",0,(J34 * 1000))))/((IF((E34 * 1000)="-",0,(E34 * 1000))+IF((J34 * 1000)="-",0,(J34 * 1000)))))*100</f>
      </c>
    </row>
    <row r="35" ht="13" customHeight="true" s="6" customFormat="true">
      <c r="A35" s="133" t="e"/>
      <c r="B35" s="134" t="s">
        <v>297</v>
      </c>
      <c r="C35" s="86" t="s">
        <v>298</v>
      </c>
      <c r="D35" s="92" t="n">
        <v>0</v>
      </c>
      <c r="E35" s="55" t="n">
        <v>0</v>
      </c>
      <c r="F35" s="87" t="b">
        <f>=IF((IF(D35="-",0,D35))=0,0,(IF((E35 * 1000)="-",0,(E35 * 1000)))/(IF(D35="-",0,D35)))</f>
      </c>
      <c r="G35" s="55" t="n">
        <v>0</v>
      </c>
      <c r="H35" s="87" t="b">
        <f>=IF((IF(D35="-",0,D35))=0,0,(IF((G35 * 1000)="-",0,(G35 * 1000)))/(IF(D35="-",0,D35)))</f>
      </c>
      <c r="I35" s="122" t="b">
        <f>=IF((IF((E35 * 1000)="-",0,(E35 * 1000)))=0,0,((IF((G35 * 1000)="-",0,(G35 * 1000))-IF((E35 * 1000)="-",0,(E35 * 1000))))/(IF((E35 * 1000)="-",0,(E35 * 1000))))*100</f>
      </c>
      <c r="J35" s="129" t="n">
        <v>0</v>
      </c>
      <c r="K35" s="124" t="b">
        <f>=IF(((IF((E35 * 1000)="-",0,(E35 * 1000))+IF((J35 * 1000)="-",0,(J35 * 1000))))=0,0,((IF((G35 * 1000)="-",0,(G35 * 1000))-IF((E35 * 1000)="-",0,(E35 * 1000))-IF((J35 * 1000)="-",0,(J35 * 1000))))/((IF((E35 * 1000)="-",0,(E35 * 1000))+IF((J35 * 1000)="-",0,(J35 * 1000)))))*100</f>
      </c>
    </row>
    <row r="36" ht="13" customHeight="true" s="6" customFormat="true">
      <c r="A36" s="133" t="e"/>
      <c r="B36" s="134" t="s">
        <v>145</v>
      </c>
      <c r="C36" s="86" t="s">
        <v>299</v>
      </c>
      <c r="D36" s="92" t="n">
        <v>0</v>
      </c>
      <c r="E36" s="55" t="n">
        <v>0</v>
      </c>
      <c r="F36" s="87" t="b">
        <f>=IF((IF(D36="-",0,D36))=0,0,(IF((E36 * 1000)="-",0,(E36 * 1000)))/(IF(D36="-",0,D36)))</f>
      </c>
      <c r="G36" s="55" t="n">
        <v>0</v>
      </c>
      <c r="H36" s="87" t="b">
        <f>=IF((IF(D36="-",0,D36))=0,0,(IF((G36 * 1000)="-",0,(G36 * 1000)))/(IF(D36="-",0,D36)))</f>
      </c>
      <c r="I36" s="122" t="b">
        <f>=IF((IF((E36 * 1000)="-",0,(E36 * 1000)))=0,0,((IF((G36 * 1000)="-",0,(G36 * 1000))-IF((E36 * 1000)="-",0,(E36 * 1000))))/(IF((E36 * 1000)="-",0,(E36 * 1000))))*100</f>
      </c>
      <c r="J36" s="129" t="n">
        <v>0</v>
      </c>
      <c r="K36" s="124" t="b">
        <f>=IF(((IF((E36 * 1000)="-",0,(E36 * 1000))+IF((J36 * 1000)="-",0,(J36 * 1000))))=0,0,((IF((G36 * 1000)="-",0,(G36 * 1000))-IF((E36 * 1000)="-",0,(E36 * 1000))-IF((J36 * 1000)="-",0,(J36 * 1000))))/((IF((E36 * 1000)="-",0,(E36 * 1000))+IF((J36 * 1000)="-",0,(J36 * 1000)))))*100</f>
      </c>
    </row>
    <row r="37" ht="13" customHeight="true" s="6" customFormat="true">
      <c r="A37" s="135" t="e"/>
      <c r="B37" s="136" t="s">
        <v>300</v>
      </c>
      <c r="C37" s="86" t="s">
        <v>301</v>
      </c>
      <c r="D37" s="92" t="n">
        <v>0</v>
      </c>
      <c r="E37" s="99" t="s">
        <v>74</v>
      </c>
      <c r="F37" s="99" t="s">
        <v>74</v>
      </c>
      <c r="G37" s="99" t="s">
        <v>74</v>
      </c>
      <c r="H37" s="99" t="s">
        <v>74</v>
      </c>
      <c r="I37" s="99" t="s">
        <v>74</v>
      </c>
      <c r="J37" s="99" t="s">
        <v>74</v>
      </c>
      <c r="K37" s="100" t="s">
        <v>74</v>
      </c>
    </row>
    <row r="38" ht="13" customHeight="true" s="6" customFormat="true">
      <c r="A38" s="133" t="e"/>
      <c r="B38" s="134" t="s">
        <v>302</v>
      </c>
      <c r="C38" s="86" t="s">
        <v>303</v>
      </c>
      <c r="D38" s="92" t="n">
        <v>0</v>
      </c>
      <c r="E38" s="55" t="n">
        <v>0</v>
      </c>
      <c r="F38" s="87" t="b">
        <f>=IF((IF(D38="-",0,D38))=0,0,(IF((E38 * 1000)="-",0,(E38 * 1000)))/(IF(D38="-",0,D38)))</f>
      </c>
      <c r="G38" s="55" t="n">
        <v>0</v>
      </c>
      <c r="H38" s="87" t="b">
        <f>=IF((IF(D38="-",0,D38))=0,0,(IF((G38 * 1000)="-",0,(G38 * 1000)))/(IF(D38="-",0,D38)))</f>
      </c>
      <c r="I38" s="122" t="b">
        <f>=IF((IF((E38 * 1000)="-",0,(E38 * 1000)))=0,0,((IF((G38 * 1000)="-",0,(G38 * 1000))-IF((E38 * 1000)="-",0,(E38 * 1000))))/(IF((E38 * 1000)="-",0,(E38 * 1000))))*100</f>
      </c>
      <c r="J38" s="129" t="n">
        <v>0</v>
      </c>
      <c r="K38" s="124" t="b">
        <f>=IF(((IF((E38 * 1000)="-",0,(E38 * 1000))+IF((J38 * 1000)="-",0,(J38 * 1000))))=0,0,((IF((G38 * 1000)="-",0,(G38 * 1000))-IF((E38 * 1000)="-",0,(E38 * 1000))-IF((J38 * 1000)="-",0,(J38 * 1000))))/((IF((E38 * 1000)="-",0,(E38 * 1000))+IF((J38 * 1000)="-",0,(J38 * 1000)))))*100</f>
      </c>
    </row>
    <row r="39" ht="13" customHeight="true" s="6" customFormat="true">
      <c r="A39" s="133" t="e"/>
      <c r="B39" s="134" t="s">
        <v>151</v>
      </c>
      <c r="C39" s="86" t="s">
        <v>304</v>
      </c>
      <c r="D39" s="92" t="n">
        <v>0</v>
      </c>
      <c r="E39" s="55" t="n">
        <v>0</v>
      </c>
      <c r="F39" s="87" t="b">
        <f>=IF((IF(D39="-",0,D39))=0,0,(IF((E39 * 1000)="-",0,(E39 * 1000)))/(IF(D39="-",0,D39)))</f>
      </c>
      <c r="G39" s="55" t="n">
        <v>0</v>
      </c>
      <c r="H39" s="87" t="b">
        <f>=IF((IF(D39="-",0,D39))=0,0,(IF((G39 * 1000)="-",0,(G39 * 1000)))/(IF(D39="-",0,D39)))</f>
      </c>
      <c r="I39" s="122" t="b">
        <f>=IF((IF((E39 * 1000)="-",0,(E39 * 1000)))=0,0,((IF((G39 * 1000)="-",0,(G39 * 1000))-IF((E39 * 1000)="-",0,(E39 * 1000))))/(IF((E39 * 1000)="-",0,(E39 * 1000))))*100</f>
      </c>
      <c r="J39" s="129" t="n">
        <v>0</v>
      </c>
      <c r="K39" s="124" t="b">
        <f>=IF(((IF((E39 * 1000)="-",0,(E39 * 1000))+IF((J39 * 1000)="-",0,(J39 * 1000))))=0,0,((IF((G39 * 1000)="-",0,(G39 * 1000))-IF((E39 * 1000)="-",0,(E39 * 1000))-IF((J39 * 1000)="-",0,(J39 * 1000))))/((IF((E39 * 1000)="-",0,(E39 * 1000))+IF((J39 * 1000)="-",0,(J39 * 1000)))))*100</f>
      </c>
    </row>
    <row r="40" ht="13" customHeight="true" s="6" customFormat="true">
      <c r="A40" s="135" t="e"/>
      <c r="B40" s="136" t="s">
        <v>305</v>
      </c>
      <c r="C40" s="86" t="s">
        <v>306</v>
      </c>
      <c r="D40" s="92" t="n">
        <v>0</v>
      </c>
      <c r="E40" s="99" t="s">
        <v>74</v>
      </c>
      <c r="F40" s="99" t="s">
        <v>74</v>
      </c>
      <c r="G40" s="99" t="s">
        <v>74</v>
      </c>
      <c r="H40" s="99" t="s">
        <v>74</v>
      </c>
      <c r="I40" s="99" t="s">
        <v>74</v>
      </c>
      <c r="J40" s="99" t="s">
        <v>74</v>
      </c>
      <c r="K40" s="100" t="s">
        <v>74</v>
      </c>
    </row>
    <row r="41" ht="38" customHeight="true" s="6" customFormat="true">
      <c r="A41" s="133" t="e"/>
      <c r="B41" s="134" t="s">
        <v>307</v>
      </c>
      <c r="C41" s="86" t="s">
        <v>308</v>
      </c>
      <c r="D41" s="92" t="n">
        <v>0</v>
      </c>
      <c r="E41" s="55" t="n">
        <v>0</v>
      </c>
      <c r="F41" s="87" t="b">
        <f>=IF((IF(D41="-",0,D41))=0,0,(IF((E41 * 1000)="-",0,(E41 * 1000)))/(IF(D41="-",0,D41)))</f>
      </c>
      <c r="G41" s="55" t="n">
        <v>0</v>
      </c>
      <c r="H41" s="87" t="b">
        <f>=IF((IF(D41="-",0,D41))=0,0,(IF((G41 * 1000)="-",0,(G41 * 1000)))/(IF(D41="-",0,D41)))</f>
      </c>
      <c r="I41" s="122" t="b">
        <f>=IF((IF((E41 * 1000)="-",0,(E41 * 1000)))=0,0,((IF((G41 * 1000)="-",0,(G41 * 1000))-IF((E41 * 1000)="-",0,(E41 * 1000))))/(IF((E41 * 1000)="-",0,(E41 * 1000))))*100</f>
      </c>
      <c r="J41" s="129" t="n">
        <v>0</v>
      </c>
      <c r="K41" s="124" t="b">
        <f>=IF(((IF((E41 * 1000)="-",0,(E41 * 1000))+IF((J41 * 1000)="-",0,(J41 * 1000))))=0,0,((IF((G41 * 1000)="-",0,(G41 * 1000))-IF((E41 * 1000)="-",0,(E41 * 1000))-IF((J41 * 1000)="-",0,(J41 * 1000))))/((IF((E41 * 1000)="-",0,(E41 * 1000))+IF((J41 * 1000)="-",0,(J41 * 1000)))))*100</f>
      </c>
    </row>
    <row r="42" ht="26" customHeight="true" s="6" customFormat="true">
      <c r="A42" s="125" t="e"/>
      <c r="B42" s="132" t="s">
        <v>309</v>
      </c>
      <c r="C42" s="86" t="s">
        <v>310</v>
      </c>
      <c r="D42" s="87" t="b">
        <f>=IF(D43="-",0,D43)+IF(D44="-",0,D44)+IF(D45="-",0,D45)</f>
      </c>
      <c r="E42" s="88" t="b">
        <f>=IF(E43="-",0,E43)+IF(E44="-",0,E44)+IF(E45="-",0,E45)</f>
      </c>
      <c r="F42" s="87" t="b">
        <f>=IF((IF(D42="-",0,D42))=0,0,(IF((E42 * 1000)="-",0,(E42 * 1000)))/(IF(D42="-",0,D42)))</f>
      </c>
      <c r="G42" s="88" t="b">
        <f>=IF(G43="-",0,G43)+IF(G44="-",0,G44)+IF(G45="-",0,G45)</f>
      </c>
      <c r="H42" s="87" t="b">
        <f>=IF((IF(D42="-",0,D42))=0,0,(IF((G42 * 1000)="-",0,(G42 * 1000)))/(IF(D42="-",0,D42)))</f>
      </c>
      <c r="I42" s="122" t="b">
        <f>=IF((IF((E42 * 1000)="-",0,(E42 * 1000)))=0,0,((IF((G42 * 1000)="-",0,(G42 * 1000))-IF((E42 * 1000)="-",0,(E42 * 1000))))/(IF((E42 * 1000)="-",0,(E42 * 1000))))*100</f>
      </c>
      <c r="J42" s="123" t="b">
        <f>=IF(J43="-",0,J43)+IF(J44="-",0,J44)+IF(J45="-",0,J45)</f>
      </c>
      <c r="K42" s="124" t="b">
        <f>=IF(((IF((E42 * 1000)="-",0,(E42 * 1000))+IF((J42 * 1000)="-",0,(J42 * 1000))))=0,0,((IF((G42 * 1000)="-",0,(G42 * 1000))-IF((E42 * 1000)="-",0,(E42 * 1000))-IF((J42 * 1000)="-",0,(J42 * 1000))))/((IF((E42 * 1000)="-",0,(E42 * 1000))+IF((J42 * 1000)="-",0,(J42 * 1000)))))*100</f>
      </c>
    </row>
    <row r="43" ht="26" customHeight="true" s="6" customFormat="true">
      <c r="A43" s="127" t="e"/>
      <c r="B43" s="128" t="s">
        <v>311</v>
      </c>
      <c r="C43" s="86" t="s">
        <v>312</v>
      </c>
      <c r="D43" s="92" t="n">
        <v>0</v>
      </c>
      <c r="E43" s="55" t="n">
        <v>0</v>
      </c>
      <c r="F43" s="87" t="b">
        <f>=IF((IF(D43="-",0,D43))=0,0,(IF((E43 * 1000)="-",0,(E43 * 1000)))/(IF(D43="-",0,D43)))</f>
      </c>
      <c r="G43" s="55" t="n">
        <v>0</v>
      </c>
      <c r="H43" s="87" t="b">
        <f>=IF((IF(D43="-",0,D43))=0,0,(IF((G43 * 1000)="-",0,(G43 * 1000)))/(IF(D43="-",0,D43)))</f>
      </c>
      <c r="I43" s="122" t="b">
        <f>=IF((IF((E43 * 1000)="-",0,(E43 * 1000)))=0,0,((IF((G43 * 1000)="-",0,(G43 * 1000))-IF((E43 * 1000)="-",0,(E43 * 1000))))/(IF((E43 * 1000)="-",0,(E43 * 1000))))*100</f>
      </c>
      <c r="J43" s="129" t="n">
        <v>0</v>
      </c>
      <c r="K43" s="124" t="b">
        <f>=IF(((IF((E43 * 1000)="-",0,(E43 * 1000))+IF((J43 * 1000)="-",0,(J43 * 1000))))=0,0,((IF((G43 * 1000)="-",0,(G43 * 1000))-IF((E43 * 1000)="-",0,(E43 * 1000))-IF((J43 * 1000)="-",0,(J43 * 1000))))/((IF((E43 * 1000)="-",0,(E43 * 1000))+IF((J43 * 1000)="-",0,(J43 * 1000)))))*100</f>
      </c>
    </row>
    <row r="44" ht="13" customHeight="true" s="6" customFormat="true">
      <c r="A44" s="127" t="e"/>
      <c r="B44" s="128" t="s">
        <v>313</v>
      </c>
      <c r="C44" s="86" t="s">
        <v>314</v>
      </c>
      <c r="D44" s="92" t="n">
        <v>0</v>
      </c>
      <c r="E44" s="55" t="n">
        <v>0</v>
      </c>
      <c r="F44" s="87" t="b">
        <f>=IF((IF(D44="-",0,D44))=0,0,(IF((E44 * 1000)="-",0,(E44 * 1000)))/(IF(D44="-",0,D44)))</f>
      </c>
      <c r="G44" s="55" t="n">
        <v>0</v>
      </c>
      <c r="H44" s="87" t="b">
        <f>=IF((IF(D44="-",0,D44))=0,0,(IF((G44 * 1000)="-",0,(G44 * 1000)))/(IF(D44="-",0,D44)))</f>
      </c>
      <c r="I44" s="122" t="b">
        <f>=IF((IF((E44 * 1000)="-",0,(E44 * 1000)))=0,0,((IF((G44 * 1000)="-",0,(G44 * 1000))-IF((E44 * 1000)="-",0,(E44 * 1000))))/(IF((E44 * 1000)="-",0,(E44 * 1000))))*100</f>
      </c>
      <c r="J44" s="129" t="n">
        <v>0</v>
      </c>
      <c r="K44" s="124" t="b">
        <f>=IF(((IF((E44 * 1000)="-",0,(E44 * 1000))+IF((J44 * 1000)="-",0,(J44 * 1000))))=0,0,((IF((G44 * 1000)="-",0,(G44 * 1000))-IF((E44 * 1000)="-",0,(E44 * 1000))-IF((J44 * 1000)="-",0,(J44 * 1000))))/((IF((E44 * 1000)="-",0,(E44 * 1000))+IF((J44 * 1000)="-",0,(J44 * 1000)))))*100</f>
      </c>
    </row>
    <row r="45" ht="26" customHeight="true" s="6" customFormat="true">
      <c r="A45" s="127" t="e"/>
      <c r="B45" s="128" t="s">
        <v>315</v>
      </c>
      <c r="C45" s="86" t="s">
        <v>316</v>
      </c>
      <c r="D45" s="92" t="n">
        <v>0</v>
      </c>
      <c r="E45" s="55" t="n">
        <v>0</v>
      </c>
      <c r="F45" s="87" t="b">
        <f>=IF((IF(D45="-",0,D45))=0,0,(IF((E45 * 1000)="-",0,(E45 * 1000)))/(IF(D45="-",0,D45)))</f>
      </c>
      <c r="G45" s="55" t="n">
        <v>0</v>
      </c>
      <c r="H45" s="87" t="b">
        <f>=IF((IF(D45="-",0,D45))=0,0,(IF((G45 * 1000)="-",0,(G45 * 1000)))/(IF(D45="-",0,D45)))</f>
      </c>
      <c r="I45" s="122" t="b">
        <f>=IF((IF((E45 * 1000)="-",0,(E45 * 1000)))=0,0,((IF((G45 * 1000)="-",0,(G45 * 1000))-IF((E45 * 1000)="-",0,(E45 * 1000))))/(IF((E45 * 1000)="-",0,(E45 * 1000))))*100</f>
      </c>
      <c r="J45" s="129" t="n">
        <v>0</v>
      </c>
      <c r="K45" s="124" t="b">
        <f>=IF(((IF((E45 * 1000)="-",0,(E45 * 1000))+IF((J45 * 1000)="-",0,(J45 * 1000))))=0,0,((IF((G45 * 1000)="-",0,(G45 * 1000))-IF((E45 * 1000)="-",0,(E45 * 1000))-IF((J45 * 1000)="-",0,(J45 * 1000))))/((IF((E45 * 1000)="-",0,(E45 * 1000))+IF((J45 * 1000)="-",0,(J45 * 1000)))))*100</f>
      </c>
    </row>
    <row r="46" ht="26" customHeight="true" s="6" customFormat="true">
      <c r="A46" s="125" t="e"/>
      <c r="B46" s="126" t="s">
        <v>165</v>
      </c>
      <c r="C46" s="69" t="s">
        <v>317</v>
      </c>
      <c r="D46" s="103" t="s">
        <v>74</v>
      </c>
      <c r="E46" s="104" t="n">
        <v>0</v>
      </c>
      <c r="F46" s="103" t="s">
        <v>74</v>
      </c>
      <c r="G46" s="104" t="n">
        <v>0</v>
      </c>
      <c r="H46" s="103" t="s">
        <v>74</v>
      </c>
      <c r="I46" s="137" t="b">
        <f>=IF((IF((E46 * 1000)="-",0,(E46 * 1000)))=0,0,((IF((G46 * 1000)="-",0,(G46 * 1000))-IF((E46 * 1000)="-",0,(E46 * 1000))))/(IF((E46 * 1000)="-",0,(E46 * 1000))))*100</f>
      </c>
      <c r="J46" s="138" t="n">
        <v>0</v>
      </c>
      <c r="K46" s="139" t="b">
        <f>=IF(((IF((E46 * 1000)="-",0,(E46 * 1000))+IF((J46 * 1000)="-",0,(J46 * 1000))))=0,0,((IF((G46 * 1000)="-",0,(G46 * 1000))-IF((E46 * 1000)="-",0,(E46 * 1000))-IF((J46 * 1000)="-",0,(J46 * 1000))))/((IF((E46 * 1000)="-",0,(E46 * 1000))+IF((J46 * 1000)="-",0,(J46 * 1000)))))*100</f>
      </c>
    </row>
    <row r="47" ht="11" customHeight="true" s="1" customFormat="true">
      <c r="K47" s="74" t="s">
        <v>318</v>
      </c>
    </row>
    <row r="48" ht="89" customHeight="true" s="6" customFormat="true">
      <c r="A48" s="33" t="e"/>
      <c r="B48" s="41" t="s">
        <v>20</v>
      </c>
      <c r="C48" s="41" t="s">
        <v>21</v>
      </c>
      <c r="D48" s="41" t="s">
        <v>235</v>
      </c>
      <c r="E48" s="41" t="s">
        <v>236</v>
      </c>
      <c r="F48" s="41" t="s">
        <v>237</v>
      </c>
      <c r="G48" s="41" t="s">
        <v>238</v>
      </c>
      <c r="H48" s="41" t="s">
        <v>239</v>
      </c>
      <c r="I48" s="116" t="s">
        <v>240</v>
      </c>
      <c r="J48" s="116" t="s">
        <v>241</v>
      </c>
      <c r="K48" s="116" t="s">
        <v>242</v>
      </c>
    </row>
    <row r="49" ht="11" customHeight="true" s="44" customFormat="true">
      <c r="A49" s="75" t="e"/>
      <c r="B49" s="76" t="s">
        <v>30</v>
      </c>
      <c r="C49" s="76" t="s">
        <v>31</v>
      </c>
      <c r="D49" s="76" t="s">
        <v>32</v>
      </c>
      <c r="E49" s="76" t="s">
        <v>33</v>
      </c>
      <c r="F49" s="76" t="s">
        <v>34</v>
      </c>
      <c r="G49" s="76" t="s">
        <v>35</v>
      </c>
      <c r="H49" s="76" t="s">
        <v>36</v>
      </c>
      <c r="I49" s="76" t="s">
        <v>37</v>
      </c>
      <c r="J49" s="76" t="s">
        <v>243</v>
      </c>
      <c r="K49" s="76" t="s">
        <v>244</v>
      </c>
    </row>
    <row r="50" ht="38" customHeight="true" s="6" customFormat="true">
      <c r="A50" s="117" t="e"/>
      <c r="B50" s="118" t="s">
        <v>319</v>
      </c>
      <c r="C50" s="140" t="s">
        <v>320</v>
      </c>
      <c r="D50" s="107" t="s">
        <v>74</v>
      </c>
      <c r="E50" s="80" t="b">
        <f>=IF(E51="-",0,E51)+IF(E54="-",0,E54)+IF(E61="-",0,E61)+IF(E64="-",0,E64)+IF(E65="-",0,E65)+IF(E68="-",0,E68)+IF(E69="-",0,E69)</f>
      </c>
      <c r="F50" s="107" t="s">
        <v>74</v>
      </c>
      <c r="G50" s="80" t="b">
        <f>=IF(G51="-",0,G51)+IF(G54="-",0,G54)+IF(G61="-",0,G61)+IF(G64="-",0,G64)+IF(G65="-",0,G65)+IF(G68="-",0,G68)+IF(G69="-",0,G69)</f>
      </c>
      <c r="H50" s="107" t="s">
        <v>74</v>
      </c>
      <c r="I50" s="119" t="b">
        <f>=IF((IF((E50 * 1000)="-",0,(E50 * 1000)))=0,0,((IF((G50 * 1000)="-",0,(G50 * 1000))-IF((E50 * 1000)="-",0,(E50 * 1000))))/(IF((E50 * 1000)="-",0,(E50 * 1000))))*100</f>
      </c>
      <c r="J50" s="120" t="b">
        <f>=IF(J51="-",0,J51)+IF(J54="-",0,J54)+IF(J61="-",0,J61)+IF(J64="-",0,J64)+IF(J65="-",0,J65)+IF(J68="-",0,J68)+IF(J69="-",0,J69)</f>
      </c>
      <c r="K50" s="121" t="b">
        <f>=IF(((IF((E50 * 1000)="-",0,(E50 * 1000))+IF((J50 * 1000)="-",0,(J50 * 1000))))=0,0,((IF((G50 * 1000)="-",0,(G50 * 1000))-IF((E50 * 1000)="-",0,(E50 * 1000))-IF((J50 * 1000)="-",0,(J50 * 1000))))/((IF((E50 * 1000)="-",0,(E50 * 1000))+IF((J50 * 1000)="-",0,(J50 * 1000)))))*100</f>
      </c>
    </row>
    <row r="51" ht="13" customHeight="true" s="6" customFormat="true">
      <c r="A51" s="125" t="e"/>
      <c r="B51" s="126" t="s">
        <v>321</v>
      </c>
      <c r="C51" s="53" t="s">
        <v>322</v>
      </c>
      <c r="D51" s="92" t="n">
        <v>0</v>
      </c>
      <c r="E51" s="55" t="n">
        <v>0</v>
      </c>
      <c r="F51" s="87" t="b">
        <f>=IF((IF(D51="-",0,D51))=0,0,(IF((E51 * 1000)="-",0,(E51 * 1000)))/(IF(D51="-",0,D51)))</f>
      </c>
      <c r="G51" s="55" t="n">
        <v>0</v>
      </c>
      <c r="H51" s="87" t="b">
        <f>=IF((IF(D51="-",0,D51))=0,0,(IF((G51 * 1000)="-",0,(G51 * 1000)))/(IF(D51="-",0,D51)))</f>
      </c>
      <c r="I51" s="122" t="b">
        <f>=IF((IF((E51 * 1000)="-",0,(E51 * 1000)))=0,0,((IF((G51 * 1000)="-",0,(G51 * 1000))-IF((E51 * 1000)="-",0,(E51 * 1000))))/(IF((E51 * 1000)="-",0,(E51 * 1000))))*100</f>
      </c>
      <c r="J51" s="129" t="n">
        <v>0</v>
      </c>
      <c r="K51" s="124" t="b">
        <f>=IF(((IF((E51 * 1000)="-",0,(E51 * 1000))+IF((J51 * 1000)="-",0,(J51 * 1000))))=0,0,((IF((G51 * 1000)="-",0,(G51 * 1000))-IF((E51 * 1000)="-",0,(E51 * 1000))-IF((J51 * 1000)="-",0,(J51 * 1000))))/((IF((E51 * 1000)="-",0,(E51 * 1000))+IF((J51 * 1000)="-",0,(J51 * 1000)))))*100</f>
      </c>
    </row>
    <row r="52" ht="13" customHeight="true" s="6" customFormat="true">
      <c r="A52" s="127" t="e"/>
      <c r="B52" s="128" t="s">
        <v>323</v>
      </c>
      <c r="C52" s="86" t="s">
        <v>324</v>
      </c>
      <c r="D52" s="92" t="n">
        <v>0</v>
      </c>
      <c r="E52" s="55" t="n">
        <v>0</v>
      </c>
      <c r="F52" s="87" t="b">
        <f>=IF((IF(D52="-",0,D52))=0,0,(IF((E52 * 1000)="-",0,(E52 * 1000)))/(IF(D52="-",0,D52)))</f>
      </c>
      <c r="G52" s="55" t="n">
        <v>0</v>
      </c>
      <c r="H52" s="87" t="b">
        <f>=IF((IF(D52="-",0,D52))=0,0,(IF((G52 * 1000)="-",0,(G52 * 1000)))/(IF(D52="-",0,D52)))</f>
      </c>
      <c r="I52" s="122" t="b">
        <f>=IF((IF((E52 * 1000)="-",0,(E52 * 1000)))=0,0,((IF((G52 * 1000)="-",0,(G52 * 1000))-IF((E52 * 1000)="-",0,(E52 * 1000))))/(IF((E52 * 1000)="-",0,(E52 * 1000))))*100</f>
      </c>
      <c r="J52" s="129" t="n">
        <v>0</v>
      </c>
      <c r="K52" s="124" t="b">
        <f>=IF(((IF((E52 * 1000)="-",0,(E52 * 1000))+IF((J52 * 1000)="-",0,(J52 * 1000))))=0,0,((IF((G52 * 1000)="-",0,(G52 * 1000))-IF((E52 * 1000)="-",0,(E52 * 1000))-IF((J52 * 1000)="-",0,(J52 * 1000))))/((IF((E52 * 1000)="-",0,(E52 * 1000))+IF((J52 * 1000)="-",0,(J52 * 1000)))))*100</f>
      </c>
    </row>
    <row r="53" ht="26" customHeight="true" s="6" customFormat="true">
      <c r="A53" s="141" t="e"/>
      <c r="B53" s="142" t="s">
        <v>325</v>
      </c>
      <c r="C53" s="86" t="s">
        <v>326</v>
      </c>
      <c r="D53" s="92" t="n">
        <v>0</v>
      </c>
      <c r="E53" s="99" t="s">
        <v>74</v>
      </c>
      <c r="F53" s="99" t="s">
        <v>74</v>
      </c>
      <c r="G53" s="99" t="s">
        <v>74</v>
      </c>
      <c r="H53" s="99" t="s">
        <v>74</v>
      </c>
      <c r="I53" s="99" t="s">
        <v>74</v>
      </c>
      <c r="J53" s="99" t="s">
        <v>74</v>
      </c>
      <c r="K53" s="100" t="s">
        <v>74</v>
      </c>
    </row>
    <row r="54" ht="26" customHeight="true" s="6" customFormat="true">
      <c r="A54" s="125" t="e"/>
      <c r="B54" s="126" t="s">
        <v>327</v>
      </c>
      <c r="C54" s="86" t="s">
        <v>328</v>
      </c>
      <c r="D54" s="87" t="b">
        <f>=IF(D55="-",0,D55)+IF(D56="-",0,D56)+IF(D57="-",0,D57)+IF(D58="-",0,D58)+IF(D59="-",0,D59)+IF(D60="-",0,D60)</f>
      </c>
      <c r="E54" s="88" t="b">
        <f>=IF(E55="-",0,E55)+IF(E56="-",0,E56)+IF(E57="-",0,E57)+IF(E58="-",0,E58)+IF(E59="-",0,E59)+IF(E60="-",0,E60)</f>
      </c>
      <c r="F54" s="87" t="b">
        <f>=IF((IF(D54="-",0,D54))=0,0,(IF((E54 * 1000)="-",0,(E54 * 1000)))/(IF(D54="-",0,D54)))</f>
      </c>
      <c r="G54" s="88" t="b">
        <f>=IF(G55="-",0,G55)+IF(G56="-",0,G56)+IF(G57="-",0,G57)+IF(G58="-",0,G58)+IF(G59="-",0,G59)+IF(G60="-",0,G60)</f>
      </c>
      <c r="H54" s="87" t="b">
        <f>=IF((IF(D54="-",0,D54))=0,0,(IF((G54 * 1000)="-",0,(G54 * 1000)))/(IF(D54="-",0,D54)))</f>
      </c>
      <c r="I54" s="122" t="b">
        <f>=IF((IF((E54 * 1000)="-",0,(E54 * 1000)))=0,0,((IF((G54 * 1000)="-",0,(G54 * 1000))-IF((E54 * 1000)="-",0,(E54 * 1000))))/(IF((E54 * 1000)="-",0,(E54 * 1000))))*100</f>
      </c>
      <c r="J54" s="123" t="b">
        <f>=IF(J55="-",0,J55)+IF(J56="-",0,J56)+IF(J57="-",0,J57)+IF(J58="-",0,J58)+IF(J59="-",0,J59)+IF(J60="-",0,J60)</f>
      </c>
      <c r="K54" s="124" t="b">
        <f>=IF(((IF((E54 * 1000)="-",0,(E54 * 1000))+IF((J54 * 1000)="-",0,(J54 * 1000))))=0,0,((IF((G54 * 1000)="-",0,(G54 * 1000))-IF((E54 * 1000)="-",0,(E54 * 1000))-IF((J54 * 1000)="-",0,(J54 * 1000))))/((IF((E54 * 1000)="-",0,(E54 * 1000))+IF((J54 * 1000)="-",0,(J54 * 1000)))))*100</f>
      </c>
    </row>
    <row r="55" ht="26" customHeight="true" s="6" customFormat="true">
      <c r="A55" s="127" t="e"/>
      <c r="B55" s="128" t="s">
        <v>329</v>
      </c>
      <c r="C55" s="86" t="s">
        <v>330</v>
      </c>
      <c r="D55" s="92" t="n">
        <v>0</v>
      </c>
      <c r="E55" s="55" t="n">
        <v>0</v>
      </c>
      <c r="F55" s="87" t="b">
        <f>=IF((IF(D55="-",0,D55))=0,0,(IF((E55 * 1000)="-",0,(E55 * 1000)))/(IF(D55="-",0,D55)))</f>
      </c>
      <c r="G55" s="55" t="n">
        <v>0</v>
      </c>
      <c r="H55" s="87" t="b">
        <f>=IF((IF(D55="-",0,D55))=0,0,(IF((G55 * 1000)="-",0,(G55 * 1000)))/(IF(D55="-",0,D55)))</f>
      </c>
      <c r="I55" s="122" t="b">
        <f>=IF((IF((E55 * 1000)="-",0,(E55 * 1000)))=0,0,((IF((G55 * 1000)="-",0,(G55 * 1000))-IF((E55 * 1000)="-",0,(E55 * 1000))))/(IF((E55 * 1000)="-",0,(E55 * 1000))))*100</f>
      </c>
      <c r="J55" s="129" t="n">
        <v>0</v>
      </c>
      <c r="K55" s="124" t="b">
        <f>=IF(((IF((E55 * 1000)="-",0,(E55 * 1000))+IF((J55 * 1000)="-",0,(J55 * 1000))))=0,0,((IF((G55 * 1000)="-",0,(G55 * 1000))-IF((E55 * 1000)="-",0,(E55 * 1000))-IF((J55 * 1000)="-",0,(J55 * 1000))))/((IF((E55 * 1000)="-",0,(E55 * 1000))+IF((J55 * 1000)="-",0,(J55 * 1000)))))*100</f>
      </c>
    </row>
    <row r="56" ht="13" customHeight="true" s="6" customFormat="true">
      <c r="A56" s="127" t="e"/>
      <c r="B56" s="128" t="s">
        <v>331</v>
      </c>
      <c r="C56" s="86" t="s">
        <v>332</v>
      </c>
      <c r="D56" s="92" t="n">
        <v>0</v>
      </c>
      <c r="E56" s="55" t="n">
        <v>0</v>
      </c>
      <c r="F56" s="87" t="b">
        <f>=IF((IF(D56="-",0,D56))=0,0,(IF((E56 * 1000)="-",0,(E56 * 1000)))/(IF(D56="-",0,D56)))</f>
      </c>
      <c r="G56" s="55" t="n">
        <v>0</v>
      </c>
      <c r="H56" s="87" t="b">
        <f>=IF((IF(D56="-",0,D56))=0,0,(IF((G56 * 1000)="-",0,(G56 * 1000)))/(IF(D56="-",0,D56)))</f>
      </c>
      <c r="I56" s="122" t="b">
        <f>=IF((IF((E56 * 1000)="-",0,(E56 * 1000)))=0,0,((IF((G56 * 1000)="-",0,(G56 * 1000))-IF((E56 * 1000)="-",0,(E56 * 1000))))/(IF((E56 * 1000)="-",0,(E56 * 1000))))*100</f>
      </c>
      <c r="J56" s="129" t="n">
        <v>0</v>
      </c>
      <c r="K56" s="124" t="b">
        <f>=IF(((IF((E56 * 1000)="-",0,(E56 * 1000))+IF((J56 * 1000)="-",0,(J56 * 1000))))=0,0,((IF((G56 * 1000)="-",0,(G56 * 1000))-IF((E56 * 1000)="-",0,(E56 * 1000))-IF((J56 * 1000)="-",0,(J56 * 1000))))/((IF((E56 * 1000)="-",0,(E56 * 1000))+IF((J56 * 1000)="-",0,(J56 * 1000)))))*100</f>
      </c>
    </row>
    <row r="57" ht="13" customHeight="true" s="6" customFormat="true">
      <c r="A57" s="127" t="e"/>
      <c r="B57" s="128" t="s">
        <v>333</v>
      </c>
      <c r="C57" s="86" t="s">
        <v>334</v>
      </c>
      <c r="D57" s="92" t="n">
        <v>0</v>
      </c>
      <c r="E57" s="55" t="n">
        <v>0</v>
      </c>
      <c r="F57" s="87" t="b">
        <f>=IF((IF(D57="-",0,D57))=0,0,(IF((E57 * 1000)="-",0,(E57 * 1000)))/(IF(D57="-",0,D57)))</f>
      </c>
      <c r="G57" s="55" t="n">
        <v>0</v>
      </c>
      <c r="H57" s="87" t="b">
        <f>=IF((IF(D57="-",0,D57))=0,0,(IF((G57 * 1000)="-",0,(G57 * 1000)))/(IF(D57="-",0,D57)))</f>
      </c>
      <c r="I57" s="122" t="b">
        <f>=IF((IF((E57 * 1000)="-",0,(E57 * 1000)))=0,0,((IF((G57 * 1000)="-",0,(G57 * 1000))-IF((E57 * 1000)="-",0,(E57 * 1000))))/(IF((E57 * 1000)="-",0,(E57 * 1000))))*100</f>
      </c>
      <c r="J57" s="129" t="n">
        <v>0</v>
      </c>
      <c r="K57" s="124" t="b">
        <f>=IF(((IF((E57 * 1000)="-",0,(E57 * 1000))+IF((J57 * 1000)="-",0,(J57 * 1000))))=0,0,((IF((G57 * 1000)="-",0,(G57 * 1000))-IF((E57 * 1000)="-",0,(E57 * 1000))-IF((J57 * 1000)="-",0,(J57 * 1000))))/((IF((E57 * 1000)="-",0,(E57 * 1000))+IF((J57 * 1000)="-",0,(J57 * 1000)))))*100</f>
      </c>
    </row>
    <row r="58" ht="13" customHeight="true" s="6" customFormat="true">
      <c r="A58" s="127" t="e"/>
      <c r="B58" s="128" t="s">
        <v>335</v>
      </c>
      <c r="C58" s="86" t="s">
        <v>336</v>
      </c>
      <c r="D58" s="92" t="n">
        <v>0</v>
      </c>
      <c r="E58" s="55" t="n">
        <v>0</v>
      </c>
      <c r="F58" s="87" t="b">
        <f>=IF((IF(D58="-",0,D58))=0,0,(IF((E58 * 1000)="-",0,(E58 * 1000)))/(IF(D58="-",0,D58)))</f>
      </c>
      <c r="G58" s="55" t="n">
        <v>0</v>
      </c>
      <c r="H58" s="87" t="b">
        <f>=IF((IF(D58="-",0,D58))=0,0,(IF((G58 * 1000)="-",0,(G58 * 1000)))/(IF(D58="-",0,D58)))</f>
      </c>
      <c r="I58" s="122" t="b">
        <f>=IF((IF((E58 * 1000)="-",0,(E58 * 1000)))=0,0,((IF((G58 * 1000)="-",0,(G58 * 1000))-IF((E58 * 1000)="-",0,(E58 * 1000))))/(IF((E58 * 1000)="-",0,(E58 * 1000))))*100</f>
      </c>
      <c r="J58" s="129" t="n">
        <v>0</v>
      </c>
      <c r="K58" s="124" t="b">
        <f>=IF(((IF((E58 * 1000)="-",0,(E58 * 1000))+IF((J58 * 1000)="-",0,(J58 * 1000))))=0,0,((IF((G58 * 1000)="-",0,(G58 * 1000))-IF((E58 * 1000)="-",0,(E58 * 1000))-IF((J58 * 1000)="-",0,(J58 * 1000))))/((IF((E58 * 1000)="-",0,(E58 * 1000))+IF((J58 * 1000)="-",0,(J58 * 1000)))))*100</f>
      </c>
    </row>
    <row r="59" ht="13" customHeight="true" s="6" customFormat="true">
      <c r="A59" s="127" t="e"/>
      <c r="B59" s="128" t="s">
        <v>337</v>
      </c>
      <c r="C59" s="86" t="s">
        <v>338</v>
      </c>
      <c r="D59" s="92" t="n">
        <v>0</v>
      </c>
      <c r="E59" s="55" t="n">
        <v>0</v>
      </c>
      <c r="F59" s="87" t="b">
        <f>=IF((IF(D59="-",0,D59))=0,0,(IF((E59 * 1000)="-",0,(E59 * 1000)))/(IF(D59="-",0,D59)))</f>
      </c>
      <c r="G59" s="55" t="n">
        <v>0</v>
      </c>
      <c r="H59" s="87" t="b">
        <f>=IF((IF(D59="-",0,D59))=0,0,(IF((G59 * 1000)="-",0,(G59 * 1000)))/(IF(D59="-",0,D59)))</f>
      </c>
      <c r="I59" s="122" t="b">
        <f>=IF((IF((E59 * 1000)="-",0,(E59 * 1000)))=0,0,((IF((G59 * 1000)="-",0,(G59 * 1000))-IF((E59 * 1000)="-",0,(E59 * 1000))))/(IF((E59 * 1000)="-",0,(E59 * 1000))))*100</f>
      </c>
      <c r="J59" s="129" t="n">
        <v>0</v>
      </c>
      <c r="K59" s="124" t="b">
        <f>=IF(((IF((E59 * 1000)="-",0,(E59 * 1000))+IF((J59 * 1000)="-",0,(J59 * 1000))))=0,0,((IF((G59 * 1000)="-",0,(G59 * 1000))-IF((E59 * 1000)="-",0,(E59 * 1000))-IF((J59 * 1000)="-",0,(J59 * 1000))))/((IF((E59 * 1000)="-",0,(E59 * 1000))+IF((J59 * 1000)="-",0,(J59 * 1000)))))*100</f>
      </c>
    </row>
    <row r="60" ht="26" customHeight="true" s="6" customFormat="true">
      <c r="A60" s="127" t="e"/>
      <c r="B60" s="128" t="s">
        <v>339</v>
      </c>
      <c r="C60" s="86" t="s">
        <v>340</v>
      </c>
      <c r="D60" s="92" t="n">
        <v>0</v>
      </c>
      <c r="E60" s="55" t="n">
        <v>0</v>
      </c>
      <c r="F60" s="87" t="b">
        <f>=IF((IF(D60="-",0,D60))=0,0,(IF((E60 * 1000)="-",0,(E60 * 1000)))/(IF(D60="-",0,D60)))</f>
      </c>
      <c r="G60" s="55" t="n">
        <v>0</v>
      </c>
      <c r="H60" s="87" t="b">
        <f>=IF((IF(D60="-",0,D60))=0,0,(IF((G60 * 1000)="-",0,(G60 * 1000)))/(IF(D60="-",0,D60)))</f>
      </c>
      <c r="I60" s="122" t="b">
        <f>=IF((IF((E60 * 1000)="-",0,(E60 * 1000)))=0,0,((IF((G60 * 1000)="-",0,(G60 * 1000))-IF((E60 * 1000)="-",0,(E60 * 1000))))/(IF((E60 * 1000)="-",0,(E60 * 1000))))*100</f>
      </c>
      <c r="J60" s="129" t="n">
        <v>0</v>
      </c>
      <c r="K60" s="124" t="b">
        <f>=IF(((IF((E60 * 1000)="-",0,(E60 * 1000))+IF((J60 * 1000)="-",0,(J60 * 1000))))=0,0,((IF((G60 * 1000)="-",0,(G60 * 1000))-IF((E60 * 1000)="-",0,(E60 * 1000))-IF((J60 * 1000)="-",0,(J60 * 1000))))/((IF((E60 * 1000)="-",0,(E60 * 1000))+IF((J60 * 1000)="-",0,(J60 * 1000)))))*100</f>
      </c>
    </row>
    <row r="61" ht="13" customHeight="true" s="6" customFormat="true">
      <c r="A61" s="125" t="e"/>
      <c r="B61" s="132" t="s">
        <v>341</v>
      </c>
      <c r="C61" s="86" t="s">
        <v>342</v>
      </c>
      <c r="D61" s="92" t="n">
        <v>0</v>
      </c>
      <c r="E61" s="55" t="n">
        <v>0</v>
      </c>
      <c r="F61" s="87" t="b">
        <f>=IF((IF(D61="-",0,D61))=0,0,(IF((E61 * 1000)="-",0,(E61 * 1000)))/(IF(D61="-",0,D61)))</f>
      </c>
      <c r="G61" s="55" t="n">
        <v>0</v>
      </c>
      <c r="H61" s="87" t="b">
        <f>=IF((IF(D61="-",0,D61))=0,0,(IF((G61 * 1000)="-",0,(G61 * 1000)))/(IF(D61="-",0,D61)))</f>
      </c>
      <c r="I61" s="122" t="b">
        <f>=IF((IF((E61 * 1000)="-",0,(E61 * 1000)))=0,0,((IF((G61 * 1000)="-",0,(G61 * 1000))-IF((E61 * 1000)="-",0,(E61 * 1000))))/(IF((E61 * 1000)="-",0,(E61 * 1000))))*100</f>
      </c>
      <c r="J61" s="129" t="n">
        <v>0</v>
      </c>
      <c r="K61" s="124" t="b">
        <f>=IF(((IF((E61 * 1000)="-",0,(E61 * 1000))+IF((J61 * 1000)="-",0,(J61 * 1000))))=0,0,((IF((G61 * 1000)="-",0,(G61 * 1000))-IF((E61 * 1000)="-",0,(E61 * 1000))-IF((J61 * 1000)="-",0,(J61 * 1000))))/((IF((E61 * 1000)="-",0,(E61 * 1000))+IF((J61 * 1000)="-",0,(J61 * 1000)))))*100</f>
      </c>
    </row>
    <row r="62" ht="13" customHeight="true" s="6" customFormat="true">
      <c r="A62" s="133" t="e"/>
      <c r="B62" s="134" t="s">
        <v>343</v>
      </c>
      <c r="C62" s="86" t="s">
        <v>344</v>
      </c>
      <c r="D62" s="92" t="n">
        <v>0</v>
      </c>
      <c r="E62" s="55" t="n">
        <v>0</v>
      </c>
      <c r="F62" s="87" t="b">
        <f>=IF((IF(D62="-",0,D62))=0,0,(IF((E62 * 1000)="-",0,(E62 * 1000)))/(IF(D62="-",0,D62)))</f>
      </c>
      <c r="G62" s="55" t="n">
        <v>0</v>
      </c>
      <c r="H62" s="87" t="b">
        <f>=IF((IF(D62="-",0,D62))=0,0,(IF((G62 * 1000)="-",0,(G62 * 1000)))/(IF(D62="-",0,D62)))</f>
      </c>
      <c r="I62" s="122" t="b">
        <f>=IF((IF((E62 * 1000)="-",0,(E62 * 1000)))=0,0,((IF((G62 * 1000)="-",0,(G62 * 1000))-IF((E62 * 1000)="-",0,(E62 * 1000))))/(IF((E62 * 1000)="-",0,(E62 * 1000))))*100</f>
      </c>
      <c r="J62" s="129" t="n">
        <v>0</v>
      </c>
      <c r="K62" s="124" t="b">
        <f>=IF(((IF((E62 * 1000)="-",0,(E62 * 1000))+IF((J62 * 1000)="-",0,(J62 * 1000))))=0,0,((IF((G62 * 1000)="-",0,(G62 * 1000))-IF((E62 * 1000)="-",0,(E62 * 1000))-IF((J62 * 1000)="-",0,(J62 * 1000))))/((IF((E62 * 1000)="-",0,(E62 * 1000))+IF((J62 * 1000)="-",0,(J62 * 1000)))))*100</f>
      </c>
    </row>
    <row r="63" ht="13" customHeight="true" s="6" customFormat="true">
      <c r="A63" s="125" t="e"/>
      <c r="B63" s="131" t="s">
        <v>345</v>
      </c>
      <c r="C63" s="86" t="s">
        <v>346</v>
      </c>
      <c r="D63" s="92" t="n">
        <v>0</v>
      </c>
      <c r="E63" s="55" t="n">
        <v>0</v>
      </c>
      <c r="F63" s="87" t="b">
        <f>=IF((IF(D63="-",0,D63))=0,0,(IF((E63 * 1000)="-",0,(E63 * 1000)))/(IF(D63="-",0,D63)))</f>
      </c>
      <c r="G63" s="55" t="n">
        <v>0</v>
      </c>
      <c r="H63" s="87" t="b">
        <f>=IF((IF(D63="-",0,D63))=0,0,(IF((G63 * 1000)="-",0,(G63 * 1000)))/(IF(D63="-",0,D63)))</f>
      </c>
      <c r="I63" s="122" t="b">
        <f>=IF((IF((E63 * 1000)="-",0,(E63 * 1000)))=0,0,((IF((G63 * 1000)="-",0,(G63 * 1000))-IF((E63 * 1000)="-",0,(E63 * 1000))))/(IF((E63 * 1000)="-",0,(E63 * 1000))))*100</f>
      </c>
      <c r="J63" s="129" t="n">
        <v>0</v>
      </c>
      <c r="K63" s="124" t="b">
        <f>=IF(((IF((E63 * 1000)="-",0,(E63 * 1000))+IF((J63 * 1000)="-",0,(J63 * 1000))))=0,0,((IF((G63 * 1000)="-",0,(G63 * 1000))-IF((E63 * 1000)="-",0,(E63 * 1000))-IF((J63 * 1000)="-",0,(J63 * 1000))))/((IF((E63 * 1000)="-",0,(E63 * 1000))+IF((J63 * 1000)="-",0,(J63 * 1000)))))*100</f>
      </c>
    </row>
    <row r="64" ht="13" customHeight="true" s="6" customFormat="true">
      <c r="A64" s="125" t="e"/>
      <c r="B64" s="132" t="s">
        <v>347</v>
      </c>
      <c r="C64" s="86" t="s">
        <v>348</v>
      </c>
      <c r="D64" s="92" t="n">
        <v>0</v>
      </c>
      <c r="E64" s="55" t="n">
        <v>0</v>
      </c>
      <c r="F64" s="87" t="b">
        <f>=IF((IF(D64="-",0,D64))=0,0,(IF((E64 * 1000)="-",0,(E64 * 1000)))/(IF(D64="-",0,D64)))</f>
      </c>
      <c r="G64" s="55" t="n">
        <v>0</v>
      </c>
      <c r="H64" s="87" t="b">
        <f>=IF((IF(D64="-",0,D64))=0,0,(IF((G64 * 1000)="-",0,(G64 * 1000)))/(IF(D64="-",0,D64)))</f>
      </c>
      <c r="I64" s="122" t="b">
        <f>=IF((IF((E64 * 1000)="-",0,(E64 * 1000)))=0,0,((IF((G64 * 1000)="-",0,(G64 * 1000))-IF((E64 * 1000)="-",0,(E64 * 1000))))/(IF((E64 * 1000)="-",0,(E64 * 1000))))*100</f>
      </c>
      <c r="J64" s="129" t="n">
        <v>0</v>
      </c>
      <c r="K64" s="124" t="b">
        <f>=IF(((IF((E64 * 1000)="-",0,(E64 * 1000))+IF((J64 * 1000)="-",0,(J64 * 1000))))=0,0,((IF((G64 * 1000)="-",0,(G64 * 1000))-IF((E64 * 1000)="-",0,(E64 * 1000))-IF((J64 * 1000)="-",0,(J64 * 1000))))/((IF((E64 * 1000)="-",0,(E64 * 1000))+IF((J64 * 1000)="-",0,(J64 * 1000)))))*100</f>
      </c>
    </row>
    <row r="65" ht="13" customHeight="true" s="6" customFormat="true">
      <c r="A65" s="125" t="e"/>
      <c r="B65" s="132" t="s">
        <v>349</v>
      </c>
      <c r="C65" s="86" t="s">
        <v>350</v>
      </c>
      <c r="D65" s="92" t="n">
        <v>0</v>
      </c>
      <c r="E65" s="55" t="n">
        <v>0</v>
      </c>
      <c r="F65" s="87" t="b">
        <f>=IF((IF(D65="-",0,D65))=0,0,(IF((E65 * 1000)="-",0,(E65 * 1000)))/(IF(D65="-",0,D65)))</f>
      </c>
      <c r="G65" s="55" t="n">
        <v>0</v>
      </c>
      <c r="H65" s="87" t="b">
        <f>=IF((IF(D65="-",0,D65))=0,0,(IF((G65 * 1000)="-",0,(G65 * 1000)))/(IF(D65="-",0,D65)))</f>
      </c>
      <c r="I65" s="122" t="b">
        <f>=IF((IF((E65 * 1000)="-",0,(E65 * 1000)))=0,0,((IF((G65 * 1000)="-",0,(G65 * 1000))-IF((E65 * 1000)="-",0,(E65 * 1000))))/(IF((E65 * 1000)="-",0,(E65 * 1000))))*100</f>
      </c>
      <c r="J65" s="129" t="n">
        <v>0</v>
      </c>
      <c r="K65" s="124" t="b">
        <f>=IF(((IF((E65 * 1000)="-",0,(E65 * 1000))+IF((J65 * 1000)="-",0,(J65 * 1000))))=0,0,((IF((G65 * 1000)="-",0,(G65 * 1000))-IF((E65 * 1000)="-",0,(E65 * 1000))-IF((J65 * 1000)="-",0,(J65 * 1000))))/((IF((E65 * 1000)="-",0,(E65 * 1000))+IF((J65 * 1000)="-",0,(J65 * 1000)))))*100</f>
      </c>
    </row>
    <row r="66" ht="13" customHeight="true" s="6" customFormat="true">
      <c r="A66" s="127" t="e"/>
      <c r="B66" s="128" t="s">
        <v>351</v>
      </c>
      <c r="C66" s="86" t="s">
        <v>352</v>
      </c>
      <c r="D66" s="92" t="n">
        <v>0</v>
      </c>
      <c r="E66" s="55" t="n">
        <v>0</v>
      </c>
      <c r="F66" s="87" t="b">
        <f>=IF((IF(D66="-",0,D66))=0,0,(IF((E66 * 1000)="-",0,(E66 * 1000)))/(IF(D66="-",0,D66)))</f>
      </c>
      <c r="G66" s="55" t="n">
        <v>0</v>
      </c>
      <c r="H66" s="87" t="b">
        <f>=IF((IF(D66="-",0,D66))=0,0,(IF((G66 * 1000)="-",0,(G66 * 1000)))/(IF(D66="-",0,D66)))</f>
      </c>
      <c r="I66" s="122" t="b">
        <f>=IF((IF((E66 * 1000)="-",0,(E66 * 1000)))=0,0,((IF((G66 * 1000)="-",0,(G66 * 1000))-IF((E66 * 1000)="-",0,(E66 * 1000))))/(IF((E66 * 1000)="-",0,(E66 * 1000))))*100</f>
      </c>
      <c r="J66" s="129" t="n">
        <v>0</v>
      </c>
      <c r="K66" s="124" t="b">
        <f>=IF(((IF((E66 * 1000)="-",0,(E66 * 1000))+IF((J66 * 1000)="-",0,(J66 * 1000))))=0,0,((IF((G66 * 1000)="-",0,(G66 * 1000))-IF((E66 * 1000)="-",0,(E66 * 1000))-IF((J66 * 1000)="-",0,(J66 * 1000))))/((IF((E66 * 1000)="-",0,(E66 * 1000))+IF((J66 * 1000)="-",0,(J66 * 1000)))))*100</f>
      </c>
    </row>
    <row r="67" ht="13" customHeight="true" s="6" customFormat="true">
      <c r="A67" s="127" t="e"/>
      <c r="B67" s="128" t="s">
        <v>353</v>
      </c>
      <c r="C67" s="94" t="s">
        <v>354</v>
      </c>
      <c r="D67" s="92" t="n">
        <v>0</v>
      </c>
      <c r="E67" s="55" t="n">
        <v>0</v>
      </c>
      <c r="F67" s="87" t="b">
        <f>=IF((IF(D67="-",0,D67))=0,0,(IF((E67 * 1000)="-",0,(E67 * 1000)))/(IF(D67="-",0,D67)))</f>
      </c>
      <c r="G67" s="55" t="n">
        <v>0</v>
      </c>
      <c r="H67" s="87" t="b">
        <f>=IF((IF(D67="-",0,D67))=0,0,(IF((G67 * 1000)="-",0,(G67 * 1000)))/(IF(D67="-",0,D67)))</f>
      </c>
      <c r="I67" s="122" t="b">
        <f>=IF((IF((E67 * 1000)="-",0,(E67 * 1000)))=0,0,((IF((G67 * 1000)="-",0,(G67 * 1000))-IF((E67 * 1000)="-",0,(E67 * 1000))))/(IF((E67 * 1000)="-",0,(E67 * 1000))))*100</f>
      </c>
      <c r="J67" s="129" t="n">
        <v>0</v>
      </c>
      <c r="K67" s="124" t="b">
        <f>=IF(((IF((E67 * 1000)="-",0,(E67 * 1000))+IF((J67 * 1000)="-",0,(J67 * 1000))))=0,0,((IF((G67 * 1000)="-",0,(G67 * 1000))-IF((E67 * 1000)="-",0,(E67 * 1000))-IF((J67 * 1000)="-",0,(J67 * 1000))))/((IF((E67 * 1000)="-",0,(E67 * 1000))+IF((J67 * 1000)="-",0,(J67 * 1000)))))*100</f>
      </c>
    </row>
    <row r="68" ht="13" customHeight="true" s="6" customFormat="true">
      <c r="A68" s="125" t="e"/>
      <c r="B68" s="126" t="s">
        <v>355</v>
      </c>
      <c r="C68" s="86" t="s">
        <v>356</v>
      </c>
      <c r="D68" s="92" t="n">
        <v>0</v>
      </c>
      <c r="E68" s="55" t="n">
        <v>0</v>
      </c>
      <c r="F68" s="87" t="b">
        <f>=IF((IF(D68="-",0,D68))=0,0,(IF((E68 * 1000)="-",0,(E68 * 1000)))/(IF(D68="-",0,D68)))</f>
      </c>
      <c r="G68" s="55" t="n">
        <v>0</v>
      </c>
      <c r="H68" s="87" t="b">
        <f>=IF((IF(D68="-",0,D68))=0,0,(IF((G68 * 1000)="-",0,(G68 * 1000)))/(IF(D68="-",0,D68)))</f>
      </c>
      <c r="I68" s="122" t="b">
        <f>=IF((IF((E68 * 1000)="-",0,(E68 * 1000)))=0,0,((IF((G68 * 1000)="-",0,(G68 * 1000))-IF((E68 * 1000)="-",0,(E68 * 1000))))/(IF((E68 * 1000)="-",0,(E68 * 1000))))*100</f>
      </c>
      <c r="J68" s="129" t="n">
        <v>0</v>
      </c>
      <c r="K68" s="124" t="b">
        <f>=IF(((IF((E68 * 1000)="-",0,(E68 * 1000))+IF((J68 * 1000)="-",0,(J68 * 1000))))=0,0,((IF((G68 * 1000)="-",0,(G68 * 1000))-IF((E68 * 1000)="-",0,(E68 * 1000))-IF((J68 * 1000)="-",0,(J68 * 1000))))/((IF((E68 * 1000)="-",0,(E68 * 1000))+IF((J68 * 1000)="-",0,(J68 * 1000)))))*100</f>
      </c>
    </row>
    <row r="69" ht="26" customHeight="true" s="6" customFormat="true">
      <c r="A69" s="125" t="e"/>
      <c r="B69" s="126" t="s">
        <v>229</v>
      </c>
      <c r="C69" s="69" t="s">
        <v>357</v>
      </c>
      <c r="D69" s="103" t="s">
        <v>74</v>
      </c>
      <c r="E69" s="104" t="n">
        <v>0</v>
      </c>
      <c r="F69" s="103" t="s">
        <v>74</v>
      </c>
      <c r="G69" s="104" t="n">
        <v>0</v>
      </c>
      <c r="H69" s="103" t="s">
        <v>74</v>
      </c>
      <c r="I69" s="137" t="b">
        <f>=IF((IF((E69 * 1000)="-",0,(E69 * 1000)))=0,0,((IF((G69 * 1000)="-",0,(G69 * 1000))-IF((E69 * 1000)="-",0,(E69 * 1000))))/(IF((E69 * 1000)="-",0,(E69 * 1000))))*100</f>
      </c>
      <c r="J69" s="138" t="n">
        <v>0</v>
      </c>
      <c r="K69" s="139" t="b">
        <f>=IF(((IF((E69 * 1000)="-",0,(E69 * 1000))+IF((J69 * 1000)="-",0,(J69 * 1000))))=0,0,((IF((G69 * 1000)="-",0,(G69 * 1000))-IF((E69 * 1000)="-",0,(E69 * 1000))-IF((J69 * 1000)="-",0,(J69 * 1000))))/((IF((E69 * 1000)="-",0,(E69 * 1000))+IF((J69 * 1000)="-",0,(J69 * 1000)))))*100</f>
      </c>
    </row>
  </sheetData>
  <mergeCells count="1">
    <mergeCell ref="B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1" manualBreakCount="1">
    <brk id="46" max="16383" man="true"/>
  </rowBreaks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70"/>
  <sheetViews>
    <sheetView workbookViewId="0"/>
  </sheetViews>
  <sheetFormatPr defaultColWidth="10.5" customHeight="true" defaultRowHeight="11.429"/>
  <cols>
    <col min="1" max="1" width="1.16796875" style="2" customWidth="true"/>
    <col min="2" max="2" width="81.66796875" style="1" customWidth="true"/>
    <col min="3" max="3" width="10.83203125" style="1" customWidth="true"/>
    <col min="4" max="4" width="19.33203125" style="1" customWidth="true"/>
    <col min="5" max="5" width="19.33203125" style="1" customWidth="true"/>
    <col min="6" max="6" width="19.33203125" style="1" customWidth="true"/>
    <col min="7" max="7" width="19.33203125" style="1" customWidth="true"/>
    <col min="8" max="8" width="19.33203125" style="1" customWidth="true"/>
    <col min="9" max="9" width="19.33203125" style="1" customWidth="true"/>
    <col min="10" max="10" width="19.33203125" style="1" customWidth="true"/>
    <col min="11" max="11" width="19.33203125" style="1" customWidth="true"/>
    <col min="12" max="12" width="19.33203125" style="1" customWidth="true"/>
    <col min="13" max="13" width="19.33203125" style="1" customWidth="true"/>
    <col min="14" max="14" width="19.33203125" style="1" customWidth="true"/>
  </cols>
  <sheetData>
    <row r="1" ht="11" customHeight="true" s="1" customFormat="true">
      <c r="J1" s="143" t="s">
        <v>358</v>
      </c>
    </row>
    <row r="2" ht="15" customHeight="true" s="6" customFormat="true">
      <c r="A2" s="144" t="e"/>
      <c r="B2" s="145" t="s">
        <v>359</v>
      </c>
      <c r="C2" s="145" t="e"/>
      <c r="D2" s="145" t="e"/>
      <c r="E2" s="145" t="e"/>
      <c r="F2" s="145" t="e"/>
      <c r="G2" s="145" t="e"/>
      <c r="H2" s="145" t="e"/>
      <c r="I2" s="145" t="e"/>
      <c r="J2" s="145" t="e"/>
    </row>
    <row r="3" ht="38" customHeight="true" s="6" customFormat="true">
      <c r="A3" s="33" t="e"/>
      <c r="B3" s="38" t="s">
        <v>20</v>
      </c>
      <c r="C3" s="38" t="s">
        <v>21</v>
      </c>
      <c r="D3" s="41" t="s">
        <v>360</v>
      </c>
      <c r="E3" s="41" t="e"/>
      <c r="F3" s="41" t="s">
        <v>361</v>
      </c>
      <c r="G3" s="41" t="e"/>
      <c r="H3" s="38" t="s">
        <v>362</v>
      </c>
      <c r="I3" s="147" t="s">
        <v>363</v>
      </c>
      <c r="J3" s="147" t="e"/>
    </row>
    <row r="4" ht="26" customHeight="true" s="6" customFormat="true">
      <c r="B4" s="40" t="e"/>
      <c r="C4" s="40" t="e"/>
      <c r="D4" s="41" t="s">
        <v>364</v>
      </c>
      <c r="E4" s="41" t="s">
        <v>365</v>
      </c>
      <c r="F4" s="41" t="s">
        <v>364</v>
      </c>
      <c r="G4" s="41" t="s">
        <v>365</v>
      </c>
      <c r="H4" s="40" t="e"/>
      <c r="I4" s="147" t="s">
        <v>366</v>
      </c>
      <c r="J4" s="147" t="s">
        <v>367</v>
      </c>
    </row>
    <row r="5" ht="11" customHeight="true" s="44" customFormat="true">
      <c r="A5" s="149" t="e"/>
      <c r="B5" s="45" t="s">
        <v>30</v>
      </c>
      <c r="C5" s="45" t="s">
        <v>31</v>
      </c>
      <c r="D5" s="45" t="s">
        <v>32</v>
      </c>
      <c r="E5" s="45" t="s">
        <v>33</v>
      </c>
      <c r="F5" s="45" t="s">
        <v>34</v>
      </c>
      <c r="G5" s="45" t="s">
        <v>35</v>
      </c>
      <c r="H5" s="45" t="s">
        <v>36</v>
      </c>
      <c r="I5" s="150" t="s">
        <v>37</v>
      </c>
      <c r="J5" s="150" t="s">
        <v>243</v>
      </c>
    </row>
    <row r="6" ht="13" customHeight="true" s="6" customFormat="true">
      <c r="A6" s="117" t="e"/>
      <c r="B6" s="118" t="s">
        <v>368</v>
      </c>
      <c r="C6" s="78" t="s">
        <v>369</v>
      </c>
      <c r="D6" s="107" t="s">
        <v>74</v>
      </c>
      <c r="E6" s="107" t="s">
        <v>74</v>
      </c>
      <c r="F6" s="80" t="b">
        <f>=IF(F7="-",0,F7)+IF(F44="-",0,F44)+IF(F59="-",0,F59)+IF(F66="-",0,F66)</f>
      </c>
      <c r="G6" s="80" t="b">
        <f>=IF(G7="-",0,G7)+IF(G44="-",0,G44)+IF(G59="-",0,G59)+IF(G66="-",0,G66)+IF(G70="-",0,G70)</f>
      </c>
      <c r="H6" s="107" t="s">
        <v>74</v>
      </c>
      <c r="I6" s="107" t="s">
        <v>74</v>
      </c>
      <c r="J6" s="108" t="s">
        <v>74</v>
      </c>
    </row>
    <row r="7" ht="26" customHeight="true" s="6" customFormat="true">
      <c r="A7" s="117" t="e"/>
      <c r="B7" s="118" t="s">
        <v>370</v>
      </c>
      <c r="C7" s="82" t="s">
        <v>371</v>
      </c>
      <c r="D7" s="99" t="s">
        <v>74</v>
      </c>
      <c r="E7" s="99" t="s">
        <v>74</v>
      </c>
      <c r="F7" s="54" t="b">
        <f>=IF(F8="-",0,F8)+IF(F14="-",0,F14)+IF(F16="-",0,F16)+IF(F21="-",0,F21)+IF(F28="-",0,F28)+IF(F34="-",0,F34)+IF(F37="-",0,F37)</f>
      </c>
      <c r="G7" s="54" t="b">
        <f>=IF(G8="-",0,G8)+IF(G14="-",0,G14)+IF(G16="-",0,G16)+IF(G21="-",0,G21)+IF(G28="-",0,G28)+IF(G34="-",0,G34)+IF(G37="-",0,G37)</f>
      </c>
      <c r="H7" s="99" t="s">
        <v>74</v>
      </c>
      <c r="I7" s="99" t="s">
        <v>74</v>
      </c>
      <c r="J7" s="100" t="s">
        <v>74</v>
      </c>
    </row>
    <row r="8" ht="26" customHeight="true" s="6" customFormat="true">
      <c r="A8" s="125" t="e"/>
      <c r="B8" s="126" t="s">
        <v>372</v>
      </c>
      <c r="C8" s="53" t="s">
        <v>373</v>
      </c>
      <c r="D8" s="87" t="b">
        <f>=IF(D9="-",0,D9)+IF(D12="-",0,D12)+IF(D13="-",0,D13)</f>
      </c>
      <c r="E8" s="87" t="b">
        <f>=IF(E9="-",0,E9)+IF(E12="-",0,E12)+IF(E13="-",0,E13)</f>
      </c>
      <c r="F8" s="88" t="b">
        <f>=IF(F9="-",0,F9)+IF(F12="-",0,F12)+IF(F13="-",0,F13)</f>
      </c>
      <c r="G8" s="88" t="b">
        <f>=IF(G9="-",0,G9)+IF(G12="-",0,G12)+IF(G13="-",0,G13)</f>
      </c>
      <c r="H8" s="87" t="b">
        <f>=IF((IF(E8="-",0,E8))=0,0,(IF((G8 * 1000)="-",0,(G8 * 1000)))/(IF(E8="-",0,E8)))</f>
      </c>
      <c r="I8" s="151" t="b">
        <f>=IF(I9="-",0,I9)+IF(I12="-",0,I12)+IF(I13="-",0,I13)</f>
      </c>
      <c r="J8" s="152" t="b">
        <f>=IF(J9="-",0,J9)+IF(J12="-",0,J12)+IF(J13="-",0,J13)</f>
      </c>
    </row>
    <row r="9" ht="26" customHeight="true" s="6" customFormat="true">
      <c r="A9" s="127" t="e"/>
      <c r="B9" s="128" t="s">
        <v>251</v>
      </c>
      <c r="C9" s="153" t="s">
        <v>374</v>
      </c>
      <c r="D9" s="92" t="n">
        <v>0</v>
      </c>
      <c r="E9" s="92" t="n">
        <v>0</v>
      </c>
      <c r="F9" s="55" t="n">
        <v>0</v>
      </c>
      <c r="G9" s="55" t="n">
        <v>0</v>
      </c>
      <c r="H9" s="87" t="b">
        <f>=IF((IF(E9="-",0,E9))=0,0,(IF((G9 * 1000)="-",0,(G9 * 1000)))/(IF(E9="-",0,E9)))</f>
      </c>
      <c r="I9" s="92" t="n">
        <v>0</v>
      </c>
      <c r="J9" s="154" t="n">
        <v>0</v>
      </c>
    </row>
    <row r="10" ht="13" customHeight="true" s="6" customFormat="true">
      <c r="A10" s="127" t="e"/>
      <c r="B10" s="155" t="s">
        <v>253</v>
      </c>
      <c r="C10" s="153" t="s">
        <v>375</v>
      </c>
      <c r="D10" s="92" t="n">
        <v>0</v>
      </c>
      <c r="E10" s="92" t="n">
        <v>0</v>
      </c>
      <c r="F10" s="55" t="n">
        <v>0</v>
      </c>
      <c r="G10" s="55" t="n">
        <v>0</v>
      </c>
      <c r="H10" s="87" t="b">
        <f>=IF((IF(E10="-",0,E10))=0,0,(IF((G10 * 1000)="-",0,(G10 * 1000)))/(IF(E10="-",0,E10)))</f>
      </c>
      <c r="I10" s="92" t="n">
        <v>0</v>
      </c>
      <c r="J10" s="154" t="n">
        <v>0</v>
      </c>
    </row>
    <row r="11" ht="13" customHeight="true" s="6" customFormat="true">
      <c r="A11" s="127" t="e"/>
      <c r="B11" s="155" t="s">
        <v>255</v>
      </c>
      <c r="C11" s="153" t="s">
        <v>376</v>
      </c>
      <c r="D11" s="92" t="n">
        <v>0</v>
      </c>
      <c r="E11" s="92" t="n">
        <v>0</v>
      </c>
      <c r="F11" s="55" t="n">
        <v>0</v>
      </c>
      <c r="G11" s="55" t="n">
        <v>0</v>
      </c>
      <c r="H11" s="87" t="b">
        <f>=IF((IF(E11="-",0,E11))=0,0,(IF((G11 * 1000)="-",0,(G11 * 1000)))/(IF(E11="-",0,E11)))</f>
      </c>
      <c r="I11" s="92" t="n">
        <v>0</v>
      </c>
      <c r="J11" s="154" t="n">
        <v>0</v>
      </c>
    </row>
    <row r="12" ht="13" customHeight="true" s="6" customFormat="true">
      <c r="A12" s="127" t="e"/>
      <c r="B12" s="128" t="s">
        <v>257</v>
      </c>
      <c r="C12" s="153" t="s">
        <v>377</v>
      </c>
      <c r="D12" s="92" t="n">
        <v>0</v>
      </c>
      <c r="E12" s="92" t="n">
        <v>0</v>
      </c>
      <c r="F12" s="55" t="n">
        <v>0</v>
      </c>
      <c r="G12" s="55" t="n">
        <v>0</v>
      </c>
      <c r="H12" s="87" t="b">
        <f>=IF((IF(E12="-",0,E12))=0,0,(IF((G12 * 1000)="-",0,(G12 * 1000)))/(IF(E12="-",0,E12)))</f>
      </c>
      <c r="I12" s="92" t="n">
        <v>0</v>
      </c>
      <c r="J12" s="154" t="n">
        <v>0</v>
      </c>
    </row>
    <row r="13" ht="13" customHeight="true" s="6" customFormat="true">
      <c r="A13" s="127" t="e"/>
      <c r="B13" s="128" t="s">
        <v>378</v>
      </c>
      <c r="C13" s="153" t="s">
        <v>379</v>
      </c>
      <c r="D13" s="92" t="n">
        <v>0</v>
      </c>
      <c r="E13" s="92" t="n">
        <v>0</v>
      </c>
      <c r="F13" s="55" t="n">
        <v>0</v>
      </c>
      <c r="G13" s="55" t="n">
        <v>0</v>
      </c>
      <c r="H13" s="87" t="b">
        <f>=IF((IF(E13="-",0,E13))=0,0,(IF((G13 * 1000)="-",0,(G13 * 1000)))/(IF(E13="-",0,E13)))</f>
      </c>
      <c r="I13" s="92" t="n">
        <v>0</v>
      </c>
      <c r="J13" s="154" t="n">
        <v>0</v>
      </c>
    </row>
    <row r="14" ht="13" customHeight="true" s="6" customFormat="true">
      <c r="A14" s="125" t="e"/>
      <c r="B14" s="132" t="s">
        <v>268</v>
      </c>
      <c r="C14" s="53" t="s">
        <v>380</v>
      </c>
      <c r="D14" s="92" t="n">
        <v>0</v>
      </c>
      <c r="E14" s="92" t="n">
        <v>0</v>
      </c>
      <c r="F14" s="55" t="n">
        <v>0</v>
      </c>
      <c r="G14" s="55" t="n">
        <v>0</v>
      </c>
      <c r="H14" s="87" t="b">
        <f>=IF((IF(E14="-",0,E14))=0,0,(IF((G14 * 1000)="-",0,(G14 * 1000)))/(IF(E14="-",0,E14)))</f>
      </c>
      <c r="I14" s="92" t="n">
        <v>0</v>
      </c>
      <c r="J14" s="154" t="n">
        <v>0</v>
      </c>
    </row>
    <row r="15" ht="13" customHeight="true" s="6" customFormat="true">
      <c r="A15" s="125" t="e"/>
      <c r="B15" s="156" t="s">
        <v>381</v>
      </c>
      <c r="C15" s="53" t="s">
        <v>382</v>
      </c>
      <c r="D15" s="92" t="n">
        <v>0</v>
      </c>
      <c r="E15" s="92" t="n">
        <v>0</v>
      </c>
      <c r="F15" s="55" t="n">
        <v>0</v>
      </c>
      <c r="G15" s="55" t="n">
        <v>0</v>
      </c>
      <c r="H15" s="87" t="b">
        <f>=IF((IF(E15="-",0,E15))=0,0,(IF((G15 * 1000)="-",0,(G15 * 1000)))/(IF(E15="-",0,E15)))</f>
      </c>
      <c r="I15" s="92" t="n">
        <v>0</v>
      </c>
      <c r="J15" s="154" t="n">
        <v>0</v>
      </c>
    </row>
    <row r="16" ht="26" customHeight="true" s="6" customFormat="true">
      <c r="A16" s="125" t="e"/>
      <c r="B16" s="132" t="s">
        <v>383</v>
      </c>
      <c r="C16" s="53" t="s">
        <v>384</v>
      </c>
      <c r="D16" s="87" t="b">
        <f>=IF(D17="-",0,D17)+IF(D18="-",0,D18)+IF(D19="-",0,D19)+IF(D20="-",0,D20)</f>
      </c>
      <c r="E16" s="87" t="b">
        <f>=IF(E17="-",0,E17)+IF(E18="-",0,E18)+IF(E19="-",0,E19)+IF(E20="-",0,E20)</f>
      </c>
      <c r="F16" s="88" t="b">
        <f>=IF(F17="-",0,F17)+IF(F18="-",0,F18)+IF(F19="-",0,F19)+IF(F20="-",0,F20)</f>
      </c>
      <c r="G16" s="88" t="b">
        <f>=IF(G17="-",0,G17)+IF(G18="-",0,G18)+IF(G19="-",0,G19)+IF(G20="-",0,G20)</f>
      </c>
      <c r="H16" s="87" t="b">
        <f>=IF((IF(E16="-",0,E16))=0,0,(IF((G16 * 1000)="-",0,(G16 * 1000)))/(IF(E16="-",0,E16)))</f>
      </c>
      <c r="I16" s="151" t="b">
        <f>=IF(I17="-",0,I17)+IF(I18="-",0,I18)+IF(I19="-",0,I19)+IF(I20="-",0,I20)</f>
      </c>
      <c r="J16" s="152" t="b">
        <f>=IF(J17="-",0,J17)+IF(J18="-",0,J18)+IF(J19="-",0,J19)+IF(J20="-",0,J20)</f>
      </c>
    </row>
    <row r="17" ht="26" customHeight="true" s="6" customFormat="true">
      <c r="A17" s="127" t="e"/>
      <c r="B17" s="128" t="s">
        <v>113</v>
      </c>
      <c r="C17" s="53" t="s">
        <v>385</v>
      </c>
      <c r="D17" s="92" t="n">
        <v>0</v>
      </c>
      <c r="E17" s="92" t="n">
        <v>0</v>
      </c>
      <c r="F17" s="55" t="n">
        <v>0</v>
      </c>
      <c r="G17" s="55" t="n">
        <v>0</v>
      </c>
      <c r="H17" s="87" t="b">
        <f>=IF((IF(E17="-",0,E17))=0,0,(IF((G17 * 1000)="-",0,(G17 * 1000)))/(IF(E17="-",0,E17)))</f>
      </c>
      <c r="I17" s="92" t="n">
        <v>0</v>
      </c>
      <c r="J17" s="154" t="n">
        <v>0</v>
      </c>
    </row>
    <row r="18" ht="13" customHeight="true" s="6" customFormat="true">
      <c r="A18" s="127" t="e"/>
      <c r="B18" s="128" t="s">
        <v>273</v>
      </c>
      <c r="C18" s="53" t="s">
        <v>386</v>
      </c>
      <c r="D18" s="92" t="n">
        <v>0</v>
      </c>
      <c r="E18" s="92" t="n">
        <v>0</v>
      </c>
      <c r="F18" s="55" t="n">
        <v>0</v>
      </c>
      <c r="G18" s="55" t="n">
        <v>0</v>
      </c>
      <c r="H18" s="87" t="b">
        <f>=IF((IF(E18="-",0,E18))=0,0,(IF((G18 * 1000)="-",0,(G18 * 1000)))/(IF(E18="-",0,E18)))</f>
      </c>
      <c r="I18" s="92" t="n">
        <v>0</v>
      </c>
      <c r="J18" s="154" t="n">
        <v>0</v>
      </c>
    </row>
    <row r="19" ht="13" customHeight="true" s="6" customFormat="true">
      <c r="A19" s="127" t="e"/>
      <c r="B19" s="128" t="s">
        <v>275</v>
      </c>
      <c r="C19" s="53" t="s">
        <v>387</v>
      </c>
      <c r="D19" s="92" t="n">
        <v>0</v>
      </c>
      <c r="E19" s="92" t="n">
        <v>0</v>
      </c>
      <c r="F19" s="55" t="n">
        <v>0</v>
      </c>
      <c r="G19" s="55" t="n">
        <v>0</v>
      </c>
      <c r="H19" s="87" t="b">
        <f>=IF((IF(E19="-",0,E19))=0,0,(IF((G19 * 1000)="-",0,(G19 * 1000)))/(IF(E19="-",0,E19)))</f>
      </c>
      <c r="I19" s="92" t="n">
        <v>0</v>
      </c>
      <c r="J19" s="154" t="n">
        <v>0</v>
      </c>
    </row>
    <row r="20" ht="26" customHeight="true" s="6" customFormat="true">
      <c r="A20" s="127" t="e"/>
      <c r="B20" s="128" t="s">
        <v>388</v>
      </c>
      <c r="C20" s="53" t="s">
        <v>389</v>
      </c>
      <c r="D20" s="92" t="n">
        <v>0</v>
      </c>
      <c r="E20" s="92" t="n">
        <v>0</v>
      </c>
      <c r="F20" s="55" t="n">
        <v>0</v>
      </c>
      <c r="G20" s="55" t="n">
        <v>0</v>
      </c>
      <c r="H20" s="87" t="b">
        <f>=IF((IF(E20="-",0,E20))=0,0,(IF((G20 * 1000)="-",0,(G20 * 1000)))/(IF(E20="-",0,E20)))</f>
      </c>
      <c r="I20" s="92" t="n">
        <v>0</v>
      </c>
      <c r="J20" s="154" t="n">
        <v>0</v>
      </c>
    </row>
    <row r="21" ht="26" customHeight="true" s="6" customFormat="true">
      <c r="A21" s="125" t="e"/>
      <c r="B21" s="126" t="s">
        <v>390</v>
      </c>
      <c r="C21" s="53" t="s">
        <v>391</v>
      </c>
      <c r="D21" s="87" t="b">
        <f>=IF(D22="-",0,D22)+IF(D23="-",0,D23)+IF(D24="-",0,D24)+IF(D25="-",0,D25)+IF(D26="-",0,D26)+IF(D27="-",0,D27)</f>
      </c>
      <c r="E21" s="87" t="b">
        <f>=IF(E22="-",0,E22)+IF(E23="-",0,E23)+IF(E24="-",0,E24)+IF(E25="-",0,E25)+IF(E26="-",0,E26)+IF(E27="-",0,E27)</f>
      </c>
      <c r="F21" s="88" t="b">
        <f>=IF(F22="-",0,F22)+IF(F23="-",0,F23)+IF(F24="-",0,F24)+IF(F25="-",0,F25)+IF(F26="-",0,F26)+IF(F27="-",0,F27)</f>
      </c>
      <c r="G21" s="88" t="b">
        <f>=IF(G22="-",0,G22)+IF(G23="-",0,G23)+IF(G24="-",0,G24)+IF(G25="-",0,G25)+IF(G26="-",0,G26)+IF(G27="-",0,G27)</f>
      </c>
      <c r="H21" s="87" t="b">
        <f>=IF((IF(E21="-",0,E21))=0,0,(IF((G21 * 1000)="-",0,(G21 * 1000)))/(IF(E21="-",0,E21)))</f>
      </c>
      <c r="I21" s="151" t="b">
        <f>=IF(I22="-",0,I22)+IF(I23="-",0,I23)+IF(I24="-",0,I24)+IF(I25="-",0,I25)+IF(I26="-",0,I26)+IF(I27="-",0,I27)</f>
      </c>
      <c r="J21" s="152" t="b">
        <f>=IF(J22="-",0,J22)+IF(J23="-",0,J23)+IF(J24="-",0,J24)+IF(J25="-",0,J25)+IF(J26="-",0,J26)+IF(J27="-",0,J27)</f>
      </c>
    </row>
    <row r="22" ht="26" customHeight="true" s="6" customFormat="true">
      <c r="A22" s="127" t="e"/>
      <c r="B22" s="128" t="s">
        <v>392</v>
      </c>
      <c r="C22" s="153" t="s">
        <v>393</v>
      </c>
      <c r="D22" s="92" t="n">
        <v>0</v>
      </c>
      <c r="E22" s="92" t="n">
        <v>0</v>
      </c>
      <c r="F22" s="55" t="n">
        <v>0</v>
      </c>
      <c r="G22" s="55" t="n">
        <v>0</v>
      </c>
      <c r="H22" s="87" t="b">
        <f>=IF((IF(E22="-",0,E22))=0,0,(IF((G22 * 1000)="-",0,(G22 * 1000)))/(IF(E22="-",0,E22)))</f>
      </c>
      <c r="I22" s="92" t="n">
        <v>0</v>
      </c>
      <c r="J22" s="154" t="n">
        <v>0</v>
      </c>
    </row>
    <row r="23" ht="13" customHeight="true" s="6" customFormat="true">
      <c r="A23" s="127" t="e"/>
      <c r="B23" s="128" t="s">
        <v>127</v>
      </c>
      <c r="C23" s="153" t="s">
        <v>394</v>
      </c>
      <c r="D23" s="92" t="n">
        <v>0</v>
      </c>
      <c r="E23" s="92" t="n">
        <v>0</v>
      </c>
      <c r="F23" s="55" t="n">
        <v>0</v>
      </c>
      <c r="G23" s="55" t="n">
        <v>0</v>
      </c>
      <c r="H23" s="87" t="b">
        <f>=IF((IF(E23="-",0,E23))=0,0,(IF((G23 * 1000)="-",0,(G23 * 1000)))/(IF(E23="-",0,E23)))</f>
      </c>
      <c r="I23" s="92" t="n">
        <v>0</v>
      </c>
      <c r="J23" s="154" t="n">
        <v>0</v>
      </c>
    </row>
    <row r="24" ht="13" customHeight="true" s="6" customFormat="true">
      <c r="A24" s="127" t="e"/>
      <c r="B24" s="128" t="s">
        <v>395</v>
      </c>
      <c r="C24" s="153" t="s">
        <v>396</v>
      </c>
      <c r="D24" s="92" t="n">
        <v>0</v>
      </c>
      <c r="E24" s="92" t="n">
        <v>0</v>
      </c>
      <c r="F24" s="55" t="n">
        <v>0</v>
      </c>
      <c r="G24" s="55" t="n">
        <v>0</v>
      </c>
      <c r="H24" s="87" t="b">
        <f>=IF((IF(E24="-",0,E24))=0,0,(IF((G24 * 1000)="-",0,(G24 * 1000)))/(IF(E24="-",0,E24)))</f>
      </c>
      <c r="I24" s="92" t="n">
        <v>0</v>
      </c>
      <c r="J24" s="154" t="n">
        <v>0</v>
      </c>
    </row>
    <row r="25" ht="13" customHeight="true" s="6" customFormat="true">
      <c r="A25" s="127" t="e"/>
      <c r="B25" s="128" t="s">
        <v>397</v>
      </c>
      <c r="C25" s="153" t="s">
        <v>398</v>
      </c>
      <c r="D25" s="92" t="n">
        <v>0</v>
      </c>
      <c r="E25" s="92" t="n">
        <v>0</v>
      </c>
      <c r="F25" s="55" t="n">
        <v>0</v>
      </c>
      <c r="G25" s="55" t="n">
        <v>0</v>
      </c>
      <c r="H25" s="87" t="b">
        <f>=IF((IF(E25="-",0,E25))=0,0,(IF((G25 * 1000)="-",0,(G25 * 1000)))/(IF(E25="-",0,E25)))</f>
      </c>
      <c r="I25" s="92" t="n">
        <v>0</v>
      </c>
      <c r="J25" s="154" t="n">
        <v>0</v>
      </c>
    </row>
    <row r="26" ht="13" customHeight="true" s="6" customFormat="true">
      <c r="A26" s="127" t="e"/>
      <c r="B26" s="128" t="s">
        <v>133</v>
      </c>
      <c r="C26" s="153" t="s">
        <v>399</v>
      </c>
      <c r="D26" s="92" t="n">
        <v>0</v>
      </c>
      <c r="E26" s="92" t="n">
        <v>0</v>
      </c>
      <c r="F26" s="55" t="n">
        <v>0</v>
      </c>
      <c r="G26" s="55" t="n">
        <v>0</v>
      </c>
      <c r="H26" s="87" t="b">
        <f>=IF((IF(E26="-",0,E26))=0,0,(IF((G26 * 1000)="-",0,(G26 * 1000)))/(IF(E26="-",0,E26)))</f>
      </c>
      <c r="I26" s="92" t="n">
        <v>0</v>
      </c>
      <c r="J26" s="154" t="n">
        <v>0</v>
      </c>
    </row>
    <row r="27" ht="13" customHeight="true" s="6" customFormat="true">
      <c r="A27" s="127" t="e"/>
      <c r="B27" s="128" t="s">
        <v>400</v>
      </c>
      <c r="C27" s="153" t="s">
        <v>401</v>
      </c>
      <c r="D27" s="92" t="n">
        <v>0</v>
      </c>
      <c r="E27" s="92" t="n">
        <v>0</v>
      </c>
      <c r="F27" s="55" t="n">
        <v>0</v>
      </c>
      <c r="G27" s="55" t="n">
        <v>0</v>
      </c>
      <c r="H27" s="87" t="b">
        <f>=IF((IF(E27="-",0,E27))=0,0,(IF((G27 * 1000)="-",0,(G27 * 1000)))/(IF(E27="-",0,E27)))</f>
      </c>
      <c r="I27" s="92" t="n">
        <v>0</v>
      </c>
      <c r="J27" s="154" t="n">
        <v>0</v>
      </c>
    </row>
    <row r="28" ht="26" customHeight="true" s="6" customFormat="true">
      <c r="A28" s="125" t="e"/>
      <c r="B28" s="157" t="s">
        <v>402</v>
      </c>
      <c r="C28" s="53" t="s">
        <v>403</v>
      </c>
      <c r="D28" s="87" t="b">
        <f>=IF(D29="-",0,D29)+IF(D30="-",0,D30)+IF(D31="-",0,D31)+IF(D32="-",0,D32)+IF(D33="-",0,D33)</f>
      </c>
      <c r="E28" s="87" t="b">
        <f>=IF(E29="-",0,E29)+IF(E30="-",0,E30)+IF(E31="-",0,E31)+IF(E32="-",0,E32)+IF(E33="-",0,E33)</f>
      </c>
      <c r="F28" s="88" t="b">
        <f>=IF(F29="-",0,F29)+IF(F30="-",0,F30)+IF(F31="-",0,F31)+IF(F32="-",0,F32)+IF(F33="-",0,F33)</f>
      </c>
      <c r="G28" s="88" t="b">
        <f>=IF(G29="-",0,G29)+IF(G30="-",0,G30)+IF(G31="-",0,G31)+IF(G32="-",0,G32)+IF(G33="-",0,G33)</f>
      </c>
      <c r="H28" s="87" t="b">
        <f>=IF((IF(E28="-",0,E28))=0,0,(IF((G28 * 1000)="-",0,(G28 * 1000)))/(IF(E28="-",0,E28)))</f>
      </c>
      <c r="I28" s="151" t="b">
        <f>=IF(I29="-",0,I29)+IF(I30="-",0,I30)+IF(I31="-",0,I31)+IF(I32="-",0,I32)+IF(I33="-",0,I33)</f>
      </c>
      <c r="J28" s="152" t="b">
        <f>=IF(J29="-",0,J29)+IF(J30="-",0,J30)+IF(J31="-",0,J31)+IF(J32="-",0,J32)+IF(J33="-",0,J33)</f>
      </c>
    </row>
    <row r="29" ht="26" customHeight="true" s="6" customFormat="true">
      <c r="A29" s="127" t="e"/>
      <c r="B29" s="128" t="s">
        <v>404</v>
      </c>
      <c r="C29" s="53" t="s">
        <v>405</v>
      </c>
      <c r="D29" s="92" t="n">
        <v>0</v>
      </c>
      <c r="E29" s="92" t="n">
        <v>0</v>
      </c>
      <c r="F29" s="55" t="n">
        <v>0</v>
      </c>
      <c r="G29" s="55" t="n">
        <v>0</v>
      </c>
      <c r="H29" s="87" t="b">
        <f>=IF((IF(E29="-",0,E29))=0,0,(IF((G29 * 1000)="-",0,(G29 * 1000)))/(IF(E29="-",0,E29)))</f>
      </c>
      <c r="I29" s="92" t="n">
        <v>0</v>
      </c>
      <c r="J29" s="154" t="n">
        <v>0</v>
      </c>
    </row>
    <row r="30" ht="13" customHeight="true" s="6" customFormat="true">
      <c r="A30" s="127" t="e"/>
      <c r="B30" s="128" t="s">
        <v>145</v>
      </c>
      <c r="C30" s="53" t="s">
        <v>406</v>
      </c>
      <c r="D30" s="92" t="n">
        <v>0</v>
      </c>
      <c r="E30" s="92" t="n">
        <v>0</v>
      </c>
      <c r="F30" s="55" t="n">
        <v>0</v>
      </c>
      <c r="G30" s="55" t="n">
        <v>0</v>
      </c>
      <c r="H30" s="87" t="b">
        <f>=IF((IF(E30="-",0,E30))=0,0,(IF((G30 * 1000)="-",0,(G30 * 1000)))/(IF(E30="-",0,E30)))</f>
      </c>
      <c r="I30" s="92" t="n">
        <v>0</v>
      </c>
      <c r="J30" s="154" t="n">
        <v>0</v>
      </c>
    </row>
    <row r="31" ht="13" customHeight="true" s="6" customFormat="true">
      <c r="A31" s="127" t="e"/>
      <c r="B31" s="128" t="s">
        <v>302</v>
      </c>
      <c r="C31" s="53" t="s">
        <v>407</v>
      </c>
      <c r="D31" s="92" t="n">
        <v>0</v>
      </c>
      <c r="E31" s="92" t="n">
        <v>0</v>
      </c>
      <c r="F31" s="55" t="n">
        <v>0</v>
      </c>
      <c r="G31" s="55" t="n">
        <v>0</v>
      </c>
      <c r="H31" s="87" t="b">
        <f>=IF((IF(E31="-",0,E31))=0,0,(IF((G31 * 1000)="-",0,(G31 * 1000)))/(IF(E31="-",0,E31)))</f>
      </c>
      <c r="I31" s="92" t="n">
        <v>0</v>
      </c>
      <c r="J31" s="154" t="n">
        <v>0</v>
      </c>
    </row>
    <row r="32" ht="13" customHeight="true" s="6" customFormat="true">
      <c r="A32" s="127" t="e"/>
      <c r="B32" s="128" t="s">
        <v>151</v>
      </c>
      <c r="C32" s="53" t="s">
        <v>408</v>
      </c>
      <c r="D32" s="92" t="n">
        <v>0</v>
      </c>
      <c r="E32" s="92" t="n">
        <v>0</v>
      </c>
      <c r="F32" s="55" t="n">
        <v>0</v>
      </c>
      <c r="G32" s="55" t="n">
        <v>0</v>
      </c>
      <c r="H32" s="87" t="b">
        <f>=IF((IF(E32="-",0,E32))=0,0,(IF((G32 * 1000)="-",0,(G32 * 1000)))/(IF(E32="-",0,E32)))</f>
      </c>
      <c r="I32" s="92" t="n">
        <v>0</v>
      </c>
      <c r="J32" s="154" t="n">
        <v>0</v>
      </c>
    </row>
    <row r="33" ht="26" customHeight="true" s="6" customFormat="true">
      <c r="A33" s="127" t="e"/>
      <c r="B33" s="128" t="s">
        <v>307</v>
      </c>
      <c r="C33" s="53" t="s">
        <v>409</v>
      </c>
      <c r="D33" s="92" t="n">
        <v>0</v>
      </c>
      <c r="E33" s="92" t="n">
        <v>0</v>
      </c>
      <c r="F33" s="55" t="n">
        <v>0</v>
      </c>
      <c r="G33" s="55" t="n">
        <v>0</v>
      </c>
      <c r="H33" s="87" t="b">
        <f>=IF((IF(E33="-",0,E33))=0,0,(IF((G33 * 1000)="-",0,(G33 * 1000)))/(IF(E33="-",0,E33)))</f>
      </c>
      <c r="I33" s="92" t="n">
        <v>0</v>
      </c>
      <c r="J33" s="154" t="n">
        <v>0</v>
      </c>
    </row>
    <row r="34" ht="13" customHeight="true" s="6" customFormat="true">
      <c r="A34" s="125" t="e"/>
      <c r="B34" s="132" t="s">
        <v>410</v>
      </c>
      <c r="C34" s="53" t="s">
        <v>411</v>
      </c>
      <c r="D34" s="92" t="n">
        <v>0</v>
      </c>
      <c r="E34" s="92" t="n">
        <v>0</v>
      </c>
      <c r="F34" s="55" t="n">
        <v>0</v>
      </c>
      <c r="G34" s="55" t="n">
        <v>0</v>
      </c>
      <c r="H34" s="87" t="b">
        <f>=IF((IF(E34="-",0,E34))=0,0,(IF((G34 * 1000)="-",0,(G34 * 1000)))/(IF(E34="-",0,E34)))</f>
      </c>
      <c r="I34" s="92" t="n">
        <v>0</v>
      </c>
      <c r="J34" s="154" t="n">
        <v>0</v>
      </c>
    </row>
    <row r="35" ht="26" customHeight="true" s="6" customFormat="true">
      <c r="A35" s="127" t="e"/>
      <c r="B35" s="128" t="s">
        <v>412</v>
      </c>
      <c r="C35" s="53" t="s">
        <v>413</v>
      </c>
      <c r="D35" s="92" t="n">
        <v>0</v>
      </c>
      <c r="E35" s="92" t="n">
        <v>0</v>
      </c>
      <c r="F35" s="55" t="n">
        <v>0</v>
      </c>
      <c r="G35" s="55" t="n">
        <v>0</v>
      </c>
      <c r="H35" s="87" t="b">
        <f>=IF((IF(E35="-",0,E35))=0,0,(IF((G35 * 1000)="-",0,(G35 * 1000)))/(IF(E35="-",0,E35)))</f>
      </c>
      <c r="I35" s="92" t="n">
        <v>0</v>
      </c>
      <c r="J35" s="154" t="n">
        <v>0</v>
      </c>
    </row>
    <row r="36" ht="13" customHeight="true" s="6" customFormat="true">
      <c r="A36" s="127" t="e"/>
      <c r="B36" s="128" t="s">
        <v>313</v>
      </c>
      <c r="C36" s="53" t="s">
        <v>414</v>
      </c>
      <c r="D36" s="92" t="n">
        <v>0</v>
      </c>
      <c r="E36" s="92" t="n">
        <v>0</v>
      </c>
      <c r="F36" s="55" t="n">
        <v>0</v>
      </c>
      <c r="G36" s="55" t="n">
        <v>0</v>
      </c>
      <c r="H36" s="87" t="b">
        <f>=IF((IF(E36="-",0,E36))=0,0,(IF((G36 * 1000)="-",0,(G36 * 1000)))/(IF(E36="-",0,E36)))</f>
      </c>
      <c r="I36" s="92" t="n">
        <v>0</v>
      </c>
      <c r="J36" s="154" t="n">
        <v>0</v>
      </c>
    </row>
    <row r="37" ht="26" customHeight="true" s="6" customFormat="true">
      <c r="A37" s="125" t="e"/>
      <c r="B37" s="126" t="s">
        <v>415</v>
      </c>
      <c r="C37" s="69" t="s">
        <v>416</v>
      </c>
      <c r="D37" s="103" t="s">
        <v>74</v>
      </c>
      <c r="E37" s="103" t="s">
        <v>74</v>
      </c>
      <c r="F37" s="104" t="n">
        <v>0</v>
      </c>
      <c r="G37" s="104" t="n">
        <v>0</v>
      </c>
      <c r="H37" s="103" t="s">
        <v>74</v>
      </c>
      <c r="I37" s="103" t="s">
        <v>74</v>
      </c>
      <c r="J37" s="105" t="s">
        <v>74</v>
      </c>
    </row>
    <row r="38" ht="12" customHeight="true" s="158" customFormat="true">
      <c r="B38" s="159" t="s">
        <v>417</v>
      </c>
      <c r="C38" s="159" t="e"/>
      <c r="D38" s="159" t="e"/>
      <c r="E38" s="159" t="e"/>
      <c r="F38" s="159" t="e"/>
      <c r="G38" s="159" t="e"/>
      <c r="H38" s="159" t="e"/>
      <c r="I38" s="159" t="e"/>
      <c r="J38" s="159" t="e"/>
    </row>
    <row r="39" ht="12" customHeight="true" s="158" customFormat="true">
      <c r="B39" s="159" t="s">
        <v>418</v>
      </c>
      <c r="C39" s="159" t="e"/>
      <c r="D39" s="159" t="e"/>
      <c r="E39" s="159" t="e"/>
      <c r="F39" s="159" t="e"/>
      <c r="G39" s="159" t="e"/>
      <c r="H39" s="159" t="e"/>
      <c r="I39" s="159" t="e"/>
      <c r="J39" s="159" t="e"/>
    </row>
    <row r="40" ht="11" customHeight="true" s="1" customFormat="true">
      <c r="J40" s="160" t="s">
        <v>419</v>
      </c>
    </row>
    <row r="41" ht="38" customHeight="true" s="6" customFormat="true">
      <c r="A41" s="33" t="e"/>
      <c r="B41" s="38" t="s">
        <v>20</v>
      </c>
      <c r="C41" s="38" t="s">
        <v>21</v>
      </c>
      <c r="D41" s="41" t="s">
        <v>360</v>
      </c>
      <c r="E41" s="41" t="e"/>
      <c r="F41" s="41" t="s">
        <v>361</v>
      </c>
      <c r="G41" s="41" t="e"/>
      <c r="H41" s="38" t="s">
        <v>362</v>
      </c>
      <c r="I41" s="147" t="s">
        <v>363</v>
      </c>
      <c r="J41" s="147" t="e"/>
    </row>
    <row r="42" ht="26" customHeight="true" s="6" customFormat="true">
      <c r="B42" s="40" t="e"/>
      <c r="C42" s="40" t="e"/>
      <c r="D42" s="41" t="s">
        <v>364</v>
      </c>
      <c r="E42" s="41" t="s">
        <v>365</v>
      </c>
      <c r="F42" s="41" t="s">
        <v>364</v>
      </c>
      <c r="G42" s="41" t="s">
        <v>365</v>
      </c>
      <c r="H42" s="40" t="e"/>
      <c r="I42" s="147" t="s">
        <v>366</v>
      </c>
      <c r="J42" s="147" t="s">
        <v>367</v>
      </c>
    </row>
    <row r="43" ht="11" customHeight="true" s="44" customFormat="true">
      <c r="A43" s="149" t="e"/>
      <c r="B43" s="45" t="s">
        <v>30</v>
      </c>
      <c r="C43" s="45" t="s">
        <v>31</v>
      </c>
      <c r="D43" s="45" t="s">
        <v>32</v>
      </c>
      <c r="E43" s="45" t="s">
        <v>33</v>
      </c>
      <c r="F43" s="45" t="s">
        <v>34</v>
      </c>
      <c r="G43" s="45" t="s">
        <v>35</v>
      </c>
      <c r="H43" s="45" t="s">
        <v>36</v>
      </c>
      <c r="I43" s="150" t="s">
        <v>37</v>
      </c>
      <c r="J43" s="150" t="s">
        <v>243</v>
      </c>
    </row>
    <row r="44" ht="26" customHeight="true" s="6" customFormat="true">
      <c r="A44" s="117" t="e"/>
      <c r="B44" s="161" t="s">
        <v>420</v>
      </c>
      <c r="C44" s="78" t="s">
        <v>421</v>
      </c>
      <c r="D44" s="107" t="s">
        <v>74</v>
      </c>
      <c r="E44" s="107" t="s">
        <v>74</v>
      </c>
      <c r="F44" s="80" t="b">
        <f>=IF(F45="-",0,F45)+IF(F48="-",0,F48)+IF(F55="-",0,F55)+IF(F56="-",0,F56)+IF(F57="-",0,F57)+IF(F58="-",0,F58)</f>
      </c>
      <c r="G44" s="80" t="b">
        <f>=IF(G45="-",0,G45)+IF(G48="-",0,G48)+IF(G55="-",0,G55)+IF(G56="-",0,G56)+IF(G57="-",0,G57)+IF(G58="-",0,G58)</f>
      </c>
      <c r="H44" s="107" t="s">
        <v>74</v>
      </c>
      <c r="I44" s="107" t="s">
        <v>74</v>
      </c>
      <c r="J44" s="108" t="s">
        <v>74</v>
      </c>
    </row>
    <row r="45" ht="13" customHeight="true" s="6" customFormat="true">
      <c r="A45" s="125" t="e"/>
      <c r="B45" s="126" t="s">
        <v>321</v>
      </c>
      <c r="C45" s="53" t="s">
        <v>422</v>
      </c>
      <c r="D45" s="92" t="n">
        <v>0</v>
      </c>
      <c r="E45" s="92" t="n">
        <v>0</v>
      </c>
      <c r="F45" s="55" t="n">
        <v>0</v>
      </c>
      <c r="G45" s="55" t="n">
        <v>0</v>
      </c>
      <c r="H45" s="87" t="b">
        <f>=IF((IF(E45="-",0,E45))=0,0,(IF((G45 * 1000)="-",0,(G45 * 1000)))/(IF(E45="-",0,E45)))</f>
      </c>
      <c r="I45" s="92" t="n">
        <v>0</v>
      </c>
      <c r="J45" s="154" t="n">
        <v>0</v>
      </c>
    </row>
    <row r="46" ht="13" customHeight="true" s="6" customFormat="true">
      <c r="A46" s="127" t="e"/>
      <c r="B46" s="128" t="s">
        <v>323</v>
      </c>
      <c r="C46" s="86" t="s">
        <v>423</v>
      </c>
      <c r="D46" s="92" t="n">
        <v>0</v>
      </c>
      <c r="E46" s="92" t="n">
        <v>0</v>
      </c>
      <c r="F46" s="55" t="n">
        <v>0</v>
      </c>
      <c r="G46" s="55" t="n">
        <v>0</v>
      </c>
      <c r="H46" s="87" t="b">
        <f>=IF((IF(E46="-",0,E46))=0,0,(IF((G46 * 1000)="-",0,(G46 * 1000)))/(IF(E46="-",0,E46)))</f>
      </c>
      <c r="I46" s="92" t="n">
        <v>0</v>
      </c>
      <c r="J46" s="154" t="n">
        <v>0</v>
      </c>
    </row>
    <row r="47" ht="26" customHeight="true" s="6" customFormat="true">
      <c r="A47" s="141" t="e"/>
      <c r="B47" s="142" t="s">
        <v>325</v>
      </c>
      <c r="C47" s="86" t="s">
        <v>424</v>
      </c>
      <c r="D47" s="92" t="n">
        <v>0</v>
      </c>
      <c r="E47" s="92" t="n">
        <v>0</v>
      </c>
      <c r="F47" s="99" t="s">
        <v>74</v>
      </c>
      <c r="G47" s="99" t="s">
        <v>74</v>
      </c>
      <c r="H47" s="99" t="s">
        <v>74</v>
      </c>
      <c r="I47" s="92" t="n">
        <v>0</v>
      </c>
      <c r="J47" s="154" t="n">
        <v>0</v>
      </c>
    </row>
    <row r="48" ht="26" customHeight="true" s="6" customFormat="true">
      <c r="A48" s="125" t="e"/>
      <c r="B48" s="126" t="s">
        <v>425</v>
      </c>
      <c r="C48" s="86" t="s">
        <v>426</v>
      </c>
      <c r="D48" s="87" t="b">
        <f>=IF(D49="-",0,D49)+IF(D50="-",0,D50)+IF(D51="-",0,D51)+IF(D52="-",0,D52)+IF(D53="-",0,D53)</f>
      </c>
      <c r="E48" s="87" t="b">
        <f>=IF(E49="-",0,E49)+IF(E50="-",0,E50)+IF(E51="-",0,E51)+IF(E52="-",0,E52)+IF(E53="-",0,E53)</f>
      </c>
      <c r="F48" s="88" t="b">
        <f>=IF(F49="-",0,F49)+IF(F50="-",0,F50)+IF(F51="-",0,F51)+IF(F52="-",0,F52)+IF(F53="-",0,F53)</f>
      </c>
      <c r="G48" s="88" t="b">
        <f>=IF(G49="-",0,G49)+IF(G50="-",0,G50)+IF(G51="-",0,G51)+IF(G52="-",0,G52)+IF(G53="-",0,G53)</f>
      </c>
      <c r="H48" s="87" t="b">
        <f>=IF((IF(E48="-",0,E48))=0,0,(IF((G48 * 1000)="-",0,(G48 * 1000)))/(IF(E48="-",0,E48)))</f>
      </c>
      <c r="I48" s="151" t="b">
        <f>=IF(I49="-",0,I49)+IF(I50="-",0,I50)+IF(I51="-",0,I51)+IF(I52="-",0,I52)+IF(I53="-",0,I53)</f>
      </c>
      <c r="J48" s="152" t="b">
        <f>=IF(J49="-",0,J49)+IF(J50="-",0,J50)+IF(J51="-",0,J51)+IF(J52="-",0,J52)+IF(J53="-",0,J53)</f>
      </c>
    </row>
    <row r="49" ht="26" customHeight="true" s="6" customFormat="true">
      <c r="A49" s="127" t="e"/>
      <c r="B49" s="128" t="s">
        <v>427</v>
      </c>
      <c r="C49" s="86" t="s">
        <v>428</v>
      </c>
      <c r="D49" s="92" t="n">
        <v>0</v>
      </c>
      <c r="E49" s="92" t="n">
        <v>0</v>
      </c>
      <c r="F49" s="55" t="n">
        <v>0</v>
      </c>
      <c r="G49" s="55" t="n">
        <v>0</v>
      </c>
      <c r="H49" s="87" t="b">
        <f>=IF((IF(E49="-",0,E49))=0,0,(IF((G49 * 1000)="-",0,(G49 * 1000)))/(IF(E49="-",0,E49)))</f>
      </c>
      <c r="I49" s="92" t="n">
        <v>0</v>
      </c>
      <c r="J49" s="154" t="n">
        <v>0</v>
      </c>
    </row>
    <row r="50" ht="13" customHeight="true" s="6" customFormat="true">
      <c r="A50" s="127" t="e"/>
      <c r="B50" s="128" t="s">
        <v>333</v>
      </c>
      <c r="C50" s="86" t="s">
        <v>429</v>
      </c>
      <c r="D50" s="92" t="n">
        <v>0</v>
      </c>
      <c r="E50" s="92" t="n">
        <v>0</v>
      </c>
      <c r="F50" s="55" t="n">
        <v>0</v>
      </c>
      <c r="G50" s="55" t="n">
        <v>0</v>
      </c>
      <c r="H50" s="87" t="b">
        <f>=IF((IF(E50="-",0,E50))=0,0,(IF((G50 * 1000)="-",0,(G50 * 1000)))/(IF(E50="-",0,E50)))</f>
      </c>
      <c r="I50" s="92" t="n">
        <v>0</v>
      </c>
      <c r="J50" s="154" t="n">
        <v>0</v>
      </c>
    </row>
    <row r="51" ht="13" customHeight="true" s="6" customFormat="true">
      <c r="A51" s="127" t="e"/>
      <c r="B51" s="128" t="s">
        <v>335</v>
      </c>
      <c r="C51" s="86" t="s">
        <v>430</v>
      </c>
      <c r="D51" s="92" t="n">
        <v>0</v>
      </c>
      <c r="E51" s="92" t="n">
        <v>0</v>
      </c>
      <c r="F51" s="55" t="n">
        <v>0</v>
      </c>
      <c r="G51" s="55" t="n">
        <v>0</v>
      </c>
      <c r="H51" s="87" t="b">
        <f>=IF((IF(E51="-",0,E51))=0,0,(IF((G51 * 1000)="-",0,(G51 * 1000)))/(IF(E51="-",0,E51)))</f>
      </c>
      <c r="I51" s="92" t="n">
        <v>0</v>
      </c>
      <c r="J51" s="154" t="n">
        <v>0</v>
      </c>
    </row>
    <row r="52" ht="13" customHeight="true">
      <c r="A52" s="127" t="e"/>
      <c r="B52" s="128" t="s">
        <v>337</v>
      </c>
      <c r="C52" s="86" t="s">
        <v>431</v>
      </c>
      <c r="D52" s="92" t="n">
        <v>0</v>
      </c>
      <c r="E52" s="92" t="n">
        <v>0</v>
      </c>
      <c r="F52" s="55" t="n">
        <v>0</v>
      </c>
      <c r="G52" s="55" t="n">
        <v>0</v>
      </c>
      <c r="H52" s="87" t="b">
        <f>=IF((IF(E52="-",0,E52))=0,0,(IF((G52 * 1000)="-",0,(G52 * 1000)))/(IF(E52="-",0,E52)))</f>
      </c>
      <c r="I52" s="92" t="n">
        <v>0</v>
      </c>
      <c r="J52" s="154" t="n">
        <v>0</v>
      </c>
    </row>
    <row r="53" ht="26" customHeight="true">
      <c r="A53" s="127" t="e"/>
      <c r="B53" s="128" t="s">
        <v>432</v>
      </c>
      <c r="C53" s="86" t="s">
        <v>433</v>
      </c>
      <c r="D53" s="92" t="n">
        <v>0</v>
      </c>
      <c r="E53" s="92" t="n">
        <v>0</v>
      </c>
      <c r="F53" s="55" t="n">
        <v>0</v>
      </c>
      <c r="G53" s="55" t="n">
        <v>0</v>
      </c>
      <c r="H53" s="87" t="b">
        <f>=IF((IF(E53="-",0,E53))=0,0,(IF((G53 * 1000)="-",0,(G53 * 1000)))/(IF(E53="-",0,E53)))</f>
      </c>
      <c r="I53" s="92" t="n">
        <v>0</v>
      </c>
      <c r="J53" s="154" t="n">
        <v>0</v>
      </c>
    </row>
    <row r="54" ht="13" customHeight="true">
      <c r="A54" s="125" t="e"/>
      <c r="B54" s="131" t="s">
        <v>434</v>
      </c>
      <c r="C54" s="86" t="s">
        <v>435</v>
      </c>
      <c r="D54" s="92" t="n">
        <v>0</v>
      </c>
      <c r="E54" s="92" t="n">
        <v>0</v>
      </c>
      <c r="F54" s="55" t="n">
        <v>0</v>
      </c>
      <c r="G54" s="55" t="n">
        <v>0</v>
      </c>
      <c r="H54" s="87" t="b">
        <f>=IF((IF(E54="-",0,E54))=0,0,(IF((G54 * 1000)="-",0,(G54 * 1000)))/(IF(E54="-",0,E54)))</f>
      </c>
      <c r="I54" s="92" t="n">
        <v>0</v>
      </c>
      <c r="J54" s="154" t="n">
        <v>0</v>
      </c>
    </row>
    <row r="55" ht="13" customHeight="true">
      <c r="A55" s="125" t="e"/>
      <c r="B55" s="132" t="s">
        <v>341</v>
      </c>
      <c r="C55" s="86" t="s">
        <v>436</v>
      </c>
      <c r="D55" s="92" t="n">
        <v>0</v>
      </c>
      <c r="E55" s="92" t="n">
        <v>0</v>
      </c>
      <c r="F55" s="55" t="n">
        <v>0</v>
      </c>
      <c r="G55" s="55" t="n">
        <v>0</v>
      </c>
      <c r="H55" s="87" t="b">
        <f>=IF((IF(E55="-",0,E55))=0,0,(IF((G55 * 1000)="-",0,(G55 * 1000)))/(IF(E55="-",0,E55)))</f>
      </c>
      <c r="I55" s="92" t="n">
        <v>0</v>
      </c>
      <c r="J55" s="154" t="n">
        <v>0</v>
      </c>
    </row>
    <row r="56" ht="13" customHeight="true">
      <c r="A56" s="125" t="e"/>
      <c r="B56" s="132" t="s">
        <v>349</v>
      </c>
      <c r="C56" s="86" t="s">
        <v>437</v>
      </c>
      <c r="D56" s="92" t="n">
        <v>0</v>
      </c>
      <c r="E56" s="92" t="n">
        <v>0</v>
      </c>
      <c r="F56" s="55" t="n">
        <v>0</v>
      </c>
      <c r="G56" s="55" t="n">
        <v>0</v>
      </c>
      <c r="H56" s="87" t="b">
        <f>=IF((IF(E56="-",0,E56))=0,0,(IF((G56 * 1000)="-",0,(G56 * 1000)))/(IF(E56="-",0,E56)))</f>
      </c>
      <c r="I56" s="92" t="n">
        <v>0</v>
      </c>
      <c r="J56" s="154" t="n">
        <v>0</v>
      </c>
    </row>
    <row r="57" ht="13" customHeight="true">
      <c r="A57" s="125" t="e"/>
      <c r="B57" s="132" t="s">
        <v>438</v>
      </c>
      <c r="C57" s="86" t="s">
        <v>439</v>
      </c>
      <c r="D57" s="92" t="n">
        <v>0</v>
      </c>
      <c r="E57" s="92" t="n">
        <v>0</v>
      </c>
      <c r="F57" s="55" t="n">
        <v>0</v>
      </c>
      <c r="G57" s="55" t="n">
        <v>0</v>
      </c>
      <c r="H57" s="87" t="b">
        <f>=IF((IF(E57="-",0,E57))=0,0,(IF((G57 * 1000)="-",0,(G57 * 1000)))/(IF(E57="-",0,E57)))</f>
      </c>
      <c r="I57" s="92" t="n">
        <v>0</v>
      </c>
      <c r="J57" s="154" t="n">
        <v>0</v>
      </c>
    </row>
    <row r="58" ht="26" customHeight="true">
      <c r="A58" s="125" t="e"/>
      <c r="B58" s="132" t="s">
        <v>440</v>
      </c>
      <c r="C58" s="53" t="s">
        <v>441</v>
      </c>
      <c r="D58" s="99" t="s">
        <v>74</v>
      </c>
      <c r="E58" s="99" t="s">
        <v>74</v>
      </c>
      <c r="F58" s="55" t="n">
        <v>0</v>
      </c>
      <c r="G58" s="55" t="n">
        <v>0</v>
      </c>
      <c r="H58" s="99" t="s">
        <v>74</v>
      </c>
      <c r="I58" s="99" t="s">
        <v>74</v>
      </c>
      <c r="J58" s="100" t="s">
        <v>74</v>
      </c>
    </row>
    <row r="59" ht="26" customHeight="true">
      <c r="A59" s="117" t="e"/>
      <c r="B59" s="162" t="s">
        <v>442</v>
      </c>
      <c r="C59" s="82" t="s">
        <v>443</v>
      </c>
      <c r="D59" s="99" t="s">
        <v>74</v>
      </c>
      <c r="E59" s="99" t="s">
        <v>74</v>
      </c>
      <c r="F59" s="54" t="b">
        <f>=IF(F60="-",0,F60)+IF(F61="-",0,F61)+IF(F62="-",0,F62)+IF(F63="-",0,F63)+IF(F64="-",0,F64)+IF(F65="-",0,F65)</f>
      </c>
      <c r="G59" s="54" t="b">
        <f>=IF(G60="-",0,G60)+IF(G61="-",0,G61)+IF(G62="-",0,G62)+IF(G63="-",0,G63)+IF(G64="-",0,G64)+IF(G65="-",0,G65)</f>
      </c>
      <c r="H59" s="99" t="s">
        <v>74</v>
      </c>
      <c r="I59" s="99" t="s">
        <v>74</v>
      </c>
      <c r="J59" s="100" t="s">
        <v>74</v>
      </c>
    </row>
    <row r="60" ht="26" customHeight="true">
      <c r="A60" s="125" t="e"/>
      <c r="B60" s="132" t="s">
        <v>444</v>
      </c>
      <c r="C60" s="86" t="s">
        <v>445</v>
      </c>
      <c r="D60" s="92" t="n">
        <v>0</v>
      </c>
      <c r="E60" s="92" t="n">
        <v>0</v>
      </c>
      <c r="F60" s="55" t="n">
        <v>0</v>
      </c>
      <c r="G60" s="55" t="n">
        <v>0</v>
      </c>
      <c r="H60" s="87" t="b">
        <f>=IF((IF(E60="-",0,E60))=0,0,(IF((G60 * 1000)="-",0,(G60 * 1000)))/(IF(E60="-",0,E60)))</f>
      </c>
      <c r="I60" s="92" t="n">
        <v>0</v>
      </c>
      <c r="J60" s="154" t="n">
        <v>0</v>
      </c>
    </row>
    <row r="61" ht="13" customHeight="true">
      <c r="A61" s="125" t="e"/>
      <c r="B61" s="132" t="s">
        <v>446</v>
      </c>
      <c r="C61" s="86" t="s">
        <v>447</v>
      </c>
      <c r="D61" s="92" t="n">
        <v>0</v>
      </c>
      <c r="E61" s="92" t="n">
        <v>0</v>
      </c>
      <c r="F61" s="55" t="n">
        <v>0</v>
      </c>
      <c r="G61" s="55" t="n">
        <v>0</v>
      </c>
      <c r="H61" s="87" t="b">
        <f>=IF((IF(E61="-",0,E61))=0,0,(IF((G61 * 1000)="-",0,(G61 * 1000)))/(IF(E61="-",0,E61)))</f>
      </c>
      <c r="I61" s="92" t="n">
        <v>0</v>
      </c>
      <c r="J61" s="154" t="n">
        <v>0</v>
      </c>
    </row>
    <row r="62" ht="13" customHeight="true">
      <c r="A62" s="125" t="e"/>
      <c r="B62" s="132" t="s">
        <v>448</v>
      </c>
      <c r="C62" s="86" t="s">
        <v>449</v>
      </c>
      <c r="D62" s="92" t="n">
        <v>0</v>
      </c>
      <c r="E62" s="92" t="n">
        <v>0</v>
      </c>
      <c r="F62" s="55" t="n">
        <v>0</v>
      </c>
      <c r="G62" s="55" t="n">
        <v>0</v>
      </c>
      <c r="H62" s="87" t="b">
        <f>=IF((IF(E62="-",0,E62))=0,0,(IF((G62 * 1000)="-",0,(G62 * 1000)))/(IF(E62="-",0,E62)))</f>
      </c>
      <c r="I62" s="92" t="n">
        <v>0</v>
      </c>
      <c r="J62" s="154" t="n">
        <v>0</v>
      </c>
    </row>
    <row r="63" ht="26" customHeight="true">
      <c r="A63" s="125" t="e"/>
      <c r="B63" s="132" t="s">
        <v>450</v>
      </c>
      <c r="C63" s="86" t="s">
        <v>451</v>
      </c>
      <c r="D63" s="92" t="n">
        <v>0</v>
      </c>
      <c r="E63" s="92" t="n">
        <v>0</v>
      </c>
      <c r="F63" s="55" t="n">
        <v>0</v>
      </c>
      <c r="G63" s="55" t="n">
        <v>0</v>
      </c>
      <c r="H63" s="87" t="b">
        <f>=IF((IF(E63="-",0,E63))=0,0,(IF((G63 * 1000)="-",0,(G63 * 1000)))/(IF(E63="-",0,E63)))</f>
      </c>
      <c r="I63" s="92" t="n">
        <v>0</v>
      </c>
      <c r="J63" s="154" t="n">
        <v>0</v>
      </c>
    </row>
    <row r="64" ht="26" customHeight="true" s="163" customFormat="true">
      <c r="A64" s="125" t="e"/>
      <c r="B64" s="132" t="s">
        <v>452</v>
      </c>
      <c r="C64" s="86" t="s">
        <v>453</v>
      </c>
      <c r="D64" s="99" t="s">
        <v>74</v>
      </c>
      <c r="E64" s="99" t="s">
        <v>74</v>
      </c>
      <c r="F64" s="55" t="n">
        <v>0</v>
      </c>
      <c r="G64" s="55" t="n">
        <v>0</v>
      </c>
      <c r="H64" s="99" t="s">
        <v>74</v>
      </c>
      <c r="I64" s="99" t="s">
        <v>74</v>
      </c>
      <c r="J64" s="100" t="s">
        <v>74</v>
      </c>
    </row>
    <row r="65" ht="26" customHeight="true">
      <c r="A65" s="117" t="e"/>
      <c r="B65" s="132" t="s">
        <v>454</v>
      </c>
      <c r="C65" s="86" t="s">
        <v>455</v>
      </c>
      <c r="D65" s="99" t="s">
        <v>74</v>
      </c>
      <c r="E65" s="99" t="s">
        <v>74</v>
      </c>
      <c r="F65" s="55" t="n">
        <v>0</v>
      </c>
      <c r="G65" s="55" t="n">
        <v>0</v>
      </c>
      <c r="H65" s="99" t="s">
        <v>74</v>
      </c>
      <c r="I65" s="99" t="s">
        <v>74</v>
      </c>
      <c r="J65" s="100" t="s">
        <v>74</v>
      </c>
    </row>
    <row r="66" ht="26" customHeight="true">
      <c r="A66" s="117" t="e"/>
      <c r="B66" s="162" t="s">
        <v>456</v>
      </c>
      <c r="C66" s="82" t="s">
        <v>457</v>
      </c>
      <c r="D66" s="87" t="b">
        <f>=IF(D67="-",0,D67)+IF(D68="-",0,D68)+IF(D69="-",0,D69)</f>
      </c>
      <c r="E66" s="87" t="b">
        <f>=IF(E67="-",0,E67)+IF(E68="-",0,E68)+IF(E69="-",0,E69)</f>
      </c>
      <c r="F66" s="54" t="b">
        <f>=IF(F67="-",0,F67)+IF(F68="-",0,F68)+IF(F69="-",0,F69)</f>
      </c>
      <c r="G66" s="54" t="b">
        <f>=IF(G67="-",0,G67)+IF(G68="-",0,G68)+IF(G69="-",0,G69)</f>
      </c>
      <c r="H66" s="87" t="b">
        <f>=IF((IF(E66="-",0,E66))=0,0,(IF((G66 * 1000)="-",0,(G66 * 1000)))/(IF(E66="-",0,E66)))</f>
      </c>
      <c r="I66" s="151" t="b">
        <f>=IF(I67="-",0,I67)+IF(I68="-",0,I68)+IF(I69="-",0,I69)</f>
      </c>
      <c r="J66" s="100" t="s">
        <v>74</v>
      </c>
    </row>
    <row r="67" ht="26" customHeight="true">
      <c r="A67" s="125" t="e"/>
      <c r="B67" s="132" t="s">
        <v>458</v>
      </c>
      <c r="C67" s="86" t="s">
        <v>459</v>
      </c>
      <c r="D67" s="92" t="n">
        <v>0</v>
      </c>
      <c r="E67" s="92" t="n">
        <v>0</v>
      </c>
      <c r="F67" s="55" t="n">
        <v>0</v>
      </c>
      <c r="G67" s="55" t="n">
        <v>0</v>
      </c>
      <c r="H67" s="87" t="b">
        <f>=IF((IF(E67="-",0,E67))=0,0,(IF((G67 * 1000)="-",0,(G67 * 1000)))/(IF(E67="-",0,E67)))</f>
      </c>
      <c r="I67" s="164" t="n">
        <v>0</v>
      </c>
      <c r="J67" s="100" t="s">
        <v>74</v>
      </c>
    </row>
    <row r="68" ht="13" customHeight="true">
      <c r="A68" s="125" t="e"/>
      <c r="B68" s="132" t="s">
        <v>460</v>
      </c>
      <c r="C68" s="86" t="s">
        <v>461</v>
      </c>
      <c r="D68" s="92" t="n">
        <v>0</v>
      </c>
      <c r="E68" s="92" t="n">
        <v>0</v>
      </c>
      <c r="F68" s="55" t="n">
        <v>0</v>
      </c>
      <c r="G68" s="55" t="n">
        <v>0</v>
      </c>
      <c r="H68" s="87" t="b">
        <f>=IF((IF(E68="-",0,E68))=0,0,(IF((G68 * 1000)="-",0,(G68 * 1000)))/(IF(E68="-",0,E68)))</f>
      </c>
      <c r="I68" s="164" t="n">
        <v>0</v>
      </c>
      <c r="J68" s="100" t="s">
        <v>74</v>
      </c>
    </row>
    <row r="69" ht="13" customHeight="true" s="158" customFormat="true">
      <c r="A69" s="125" t="e"/>
      <c r="B69" s="132" t="s">
        <v>462</v>
      </c>
      <c r="C69" s="86" t="s">
        <v>463</v>
      </c>
      <c r="D69" s="92" t="n">
        <v>0</v>
      </c>
      <c r="E69" s="92" t="n">
        <v>0</v>
      </c>
      <c r="F69" s="55" t="n">
        <v>0</v>
      </c>
      <c r="G69" s="55" t="n">
        <v>0</v>
      </c>
      <c r="H69" s="87" t="b">
        <f>=IF((IF(E69="-",0,E69))=0,0,(IF((G69 * 1000)="-",0,(G69 * 1000)))/(IF(E69="-",0,E69)))</f>
      </c>
      <c r="I69" s="164" t="n">
        <v>0</v>
      </c>
      <c r="J69" s="100" t="s">
        <v>74</v>
      </c>
    </row>
    <row r="70" ht="13" customHeight="true" s="158" customFormat="true">
      <c r="A70" s="117" t="e"/>
      <c r="B70" s="162" t="s">
        <v>464</v>
      </c>
      <c r="C70" s="165" t="s">
        <v>465</v>
      </c>
      <c r="D70" s="103" t="s">
        <v>74</v>
      </c>
      <c r="E70" s="103" t="s">
        <v>74</v>
      </c>
      <c r="F70" s="103" t="s">
        <v>74</v>
      </c>
      <c r="G70" s="104" t="n">
        <v>0</v>
      </c>
      <c r="H70" s="103" t="s">
        <v>74</v>
      </c>
      <c r="I70" s="103" t="s">
        <v>74</v>
      </c>
      <c r="J70" s="105" t="s">
        <v>74</v>
      </c>
    </row>
  </sheetData>
  <mergeCells count="15">
    <mergeCell ref="B2:J2"/>
    <mergeCell ref="B3:B4"/>
    <mergeCell ref="C3:C4"/>
    <mergeCell ref="D3:E3"/>
    <mergeCell ref="F3:G3"/>
    <mergeCell ref="H3:H4"/>
    <mergeCell ref="I3:J3"/>
    <mergeCell ref="B38:J38"/>
    <mergeCell ref="B39:J39"/>
    <mergeCell ref="B41:B42"/>
    <mergeCell ref="C41:C42"/>
    <mergeCell ref="D41:E41"/>
    <mergeCell ref="F41:G41"/>
    <mergeCell ref="H41:H42"/>
    <mergeCell ref="I41:J4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1" manualBreakCount="1">
    <brk id="39" max="16383" man="true"/>
  </rowBreaks>
  <colBreaks count="1" manualBreakCount="1">
    <brk id="14" max="1048575" man="true"/>
  </col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85"/>
  <sheetViews>
    <sheetView workbookViewId="0"/>
  </sheetViews>
  <sheetFormatPr defaultColWidth="10.5" customHeight="true" defaultRowHeight="11.429"/>
  <cols>
    <col min="1" max="1" width="1.16796875" style="2" customWidth="true"/>
    <col min="2" max="2" width="51.33203125" style="1" customWidth="true"/>
    <col min="3" max="3" width="10.16796875" style="1" customWidth="true"/>
    <col min="4" max="4" width="31.5" style="1" customWidth="true"/>
    <col min="5" max="5" width="31.5" style="1" customWidth="true"/>
    <col min="6" max="6" width="31.5" style="1" customWidth="true"/>
    <col min="7" max="7" width="31.5" style="1" customWidth="true"/>
    <col min="8" max="8" width="31.5" style="1" customWidth="true"/>
  </cols>
  <sheetData>
    <row r="1" ht="11" customHeight="true" s="1" customFormat="true">
      <c r="A1" s="166" t="e"/>
      <c r="G1" s="167" t="e"/>
      <c r="H1" s="168" t="s">
        <v>466</v>
      </c>
    </row>
    <row r="2" ht="15" customHeight="true">
      <c r="A2" s="169" t="e"/>
      <c r="B2" s="170" t="s">
        <v>467</v>
      </c>
      <c r="C2" s="170" t="e"/>
      <c r="D2" s="170" t="e"/>
      <c r="E2" s="170" t="e"/>
      <c r="F2" s="170" t="e"/>
      <c r="G2" s="170" t="e"/>
      <c r="H2" s="170" t="e"/>
    </row>
    <row r="3" ht="17" customHeight="true">
      <c r="A3" s="33" t="e"/>
      <c r="B3" s="38" t="s">
        <v>20</v>
      </c>
      <c r="C3" s="38" t="s">
        <v>21</v>
      </c>
      <c r="D3" s="38" t="s">
        <v>468</v>
      </c>
      <c r="E3" s="38" t="s">
        <v>469</v>
      </c>
      <c r="F3" s="173" t="s">
        <v>470</v>
      </c>
      <c r="G3" s="173" t="s">
        <v>471</v>
      </c>
      <c r="H3" s="173" t="s">
        <v>472</v>
      </c>
    </row>
    <row r="4" ht="17" customHeight="true">
      <c r="B4" s="39" t="e"/>
      <c r="C4" s="39" t="e"/>
      <c r="D4" s="39" t="e"/>
      <c r="E4" s="39" t="e"/>
      <c r="F4" s="171" t="e"/>
      <c r="G4" s="171" t="e"/>
      <c r="H4" s="171" t="e"/>
    </row>
    <row r="5" ht="17" customHeight="true">
      <c r="B5" s="40" t="e"/>
      <c r="C5" s="40" t="e"/>
      <c r="D5" s="40" t="e"/>
      <c r="E5" s="40" t="e"/>
      <c r="F5" s="172" t="e"/>
      <c r="G5" s="172" t="e"/>
      <c r="H5" s="172" t="e"/>
    </row>
    <row r="6" ht="11" customHeight="true" s="44" customFormat="true">
      <c r="A6" s="75" t="e"/>
      <c r="B6" s="76" t="s">
        <v>30</v>
      </c>
      <c r="C6" s="76" t="s">
        <v>31</v>
      </c>
      <c r="D6" s="76" t="s">
        <v>32</v>
      </c>
      <c r="E6" s="76" t="s">
        <v>33</v>
      </c>
      <c r="F6" s="175" t="s">
        <v>34</v>
      </c>
      <c r="G6" s="175" t="s">
        <v>473</v>
      </c>
      <c r="H6" s="175" t="s">
        <v>35</v>
      </c>
    </row>
    <row r="7" ht="25" customHeight="true" s="163" customFormat="true">
      <c r="A7" s="117" t="e"/>
      <c r="B7" s="60" t="s">
        <v>474</v>
      </c>
      <c r="C7" s="78" t="s">
        <v>475</v>
      </c>
      <c r="D7" s="107" t="s">
        <v>74</v>
      </c>
      <c r="E7" s="107" t="s">
        <v>74</v>
      </c>
      <c r="F7" s="80" t="b">
        <f>=IF(F8="-",0,F8)+IF(F40="-",0,F40)+IF(F62="-",0,F62)</f>
      </c>
      <c r="G7" s="80" t="b">
        <f>=IF(G8="-",0,G8)+IF(G40="-",0,G40)+IF(G62="-",0,G62)</f>
      </c>
      <c r="H7" s="108" t="s">
        <v>74</v>
      </c>
    </row>
    <row r="8" ht="51" customHeight="true">
      <c r="A8" s="117" t="e"/>
      <c r="B8" s="60" t="s">
        <v>476</v>
      </c>
      <c r="C8" s="82" t="s">
        <v>477</v>
      </c>
      <c r="D8" s="99" t="s">
        <v>74</v>
      </c>
      <c r="E8" s="99" t="s">
        <v>74</v>
      </c>
      <c r="F8" s="54" t="b">
        <f>=IF(F9="-",0,F9)+IF(F10="-",0,F10)+IF(F12="-",0,F12)+IF(F13="-",0,F13)+IF(F15="-",0,F15)+IF(F23="-",0,F23)+IF(F28="-",0,F28)+IF(F29="-",0,F29)+IF(F32="-",0,F32)+IF(F36="-",0,F36)</f>
      </c>
      <c r="G8" s="54" t="b">
        <f>=IF(G9="-",0,G9)+IF(G10="-",0,G10)+IF(G12="-",0,G12)+IF(G13="-",0,G13)+IF(G15="-",0,G15)+IF(G23="-",0,G23)+IF(G28="-",0,G28)+IF(G29="-",0,G29)+IF(G32="-",0,G32)+IF(G36="-",0,G36)</f>
      </c>
      <c r="H8" s="100" t="s">
        <v>74</v>
      </c>
    </row>
    <row r="9" ht="26" customHeight="true">
      <c r="A9" s="125" t="e"/>
      <c r="B9" s="64" t="s">
        <v>444</v>
      </c>
      <c r="C9" s="86" t="s">
        <v>478</v>
      </c>
      <c r="D9" s="92" t="n">
        <v>0</v>
      </c>
      <c r="E9" s="99" t="s">
        <v>74</v>
      </c>
      <c r="F9" s="55" t="n">
        <v>0</v>
      </c>
      <c r="G9" s="55" t="n">
        <v>0</v>
      </c>
      <c r="H9" s="89" t="b">
        <f>=IF((IF(D9="-",0,D9))=0,0,(IF((F9 * 1000)="-",0,(F9 * 1000)))/(IF(D9="-",0,D9)))</f>
      </c>
    </row>
    <row r="10" ht="26" customHeight="true">
      <c r="A10" s="125" t="e"/>
      <c r="B10" s="64" t="s">
        <v>479</v>
      </c>
      <c r="C10" s="86" t="s">
        <v>480</v>
      </c>
      <c r="D10" s="92" t="n">
        <v>0</v>
      </c>
      <c r="E10" s="99" t="s">
        <v>74</v>
      </c>
      <c r="F10" s="55" t="n">
        <v>0</v>
      </c>
      <c r="G10" s="55" t="n">
        <v>0</v>
      </c>
      <c r="H10" s="89" t="b">
        <f>=IF((IF(D10="-",0,D10))=0,0,(IF((F10 * 1000)="-",0,(F10 * 1000)))/(IF(D10="-",0,D10)))</f>
      </c>
    </row>
    <row r="11" ht="13" customHeight="true">
      <c r="A11" s="125" t="e"/>
      <c r="B11" s="96" t="s">
        <v>481</v>
      </c>
      <c r="C11" s="86" t="s">
        <v>482</v>
      </c>
      <c r="D11" s="92" t="n">
        <v>0</v>
      </c>
      <c r="E11" s="99" t="s">
        <v>74</v>
      </c>
      <c r="F11" s="55" t="n">
        <v>0</v>
      </c>
      <c r="G11" s="55" t="n">
        <v>0</v>
      </c>
      <c r="H11" s="89" t="b">
        <f>=IF((IF(D11="-",0,D11))=0,0,(IF((F11 * 1000)="-",0,(F11 * 1000)))/(IF(D11="-",0,D11)))</f>
      </c>
    </row>
    <row r="12" ht="38" customHeight="true">
      <c r="A12" s="125" t="e"/>
      <c r="B12" s="65" t="s">
        <v>483</v>
      </c>
      <c r="C12" s="86" t="s">
        <v>484</v>
      </c>
      <c r="D12" s="92" t="n">
        <v>0</v>
      </c>
      <c r="E12" s="99" t="s">
        <v>74</v>
      </c>
      <c r="F12" s="55" t="n">
        <v>0</v>
      </c>
      <c r="G12" s="55" t="n">
        <v>0</v>
      </c>
      <c r="H12" s="89" t="b">
        <f>=IF((IF(D12="-",0,D12))=0,0,(IF((F12 * 1000)="-",0,(F12 * 1000)))/(IF(D12="-",0,D12)))</f>
      </c>
    </row>
    <row r="13" ht="26" customHeight="true">
      <c r="A13" s="125" t="e"/>
      <c r="B13" s="65" t="s">
        <v>485</v>
      </c>
      <c r="C13" s="86" t="s">
        <v>486</v>
      </c>
      <c r="D13" s="92" t="n">
        <v>0</v>
      </c>
      <c r="E13" s="99" t="s">
        <v>74</v>
      </c>
      <c r="F13" s="55" t="n">
        <v>0</v>
      </c>
      <c r="G13" s="55" t="n">
        <v>0</v>
      </c>
      <c r="H13" s="89" t="b">
        <f>=IF((IF(D13="-",0,D13))=0,0,(IF((F13 * 1000)="-",0,(F13 * 1000)))/(IF(D13="-",0,D13)))</f>
      </c>
    </row>
    <row r="14" ht="13" customHeight="true">
      <c r="A14" s="133" t="e"/>
      <c r="B14" s="96" t="s">
        <v>487</v>
      </c>
      <c r="C14" s="53" t="s">
        <v>488</v>
      </c>
      <c r="D14" s="92" t="n">
        <v>0</v>
      </c>
      <c r="E14" s="99" t="s">
        <v>74</v>
      </c>
      <c r="F14" s="55" t="n">
        <v>0</v>
      </c>
      <c r="G14" s="55" t="n">
        <v>0</v>
      </c>
      <c r="H14" s="89" t="b">
        <f>=IF((IF(D14="-",0,D14))=0,0,(IF((F14 * 1000)="-",0,(F14 * 1000)))/(IF(D14="-",0,D14)))</f>
      </c>
    </row>
    <row r="15" ht="38" customHeight="true">
      <c r="A15" s="125" t="e"/>
      <c r="B15" s="65" t="s">
        <v>489</v>
      </c>
      <c r="C15" s="86" t="s">
        <v>490</v>
      </c>
      <c r="D15" s="99" t="s">
        <v>74</v>
      </c>
      <c r="E15" s="99" t="s">
        <v>74</v>
      </c>
      <c r="F15" s="88" t="b">
        <f>=IF(F16="-",0,F16)+IF(F18="-",0,F18)+IF(F19="-",0,F19)+IF(F21="-",0,F21)+IF(F22="-",0,F22)</f>
      </c>
      <c r="G15" s="88" t="b">
        <f>=IF(G16="-",0,G16)+IF(G18="-",0,G18)+IF(G19="-",0,G19)+IF(G21="-",0,G21)+IF(G22="-",0,G22)</f>
      </c>
      <c r="H15" s="100" t="s">
        <v>74</v>
      </c>
    </row>
    <row r="16" ht="26" customHeight="true">
      <c r="A16" s="133" t="e"/>
      <c r="B16" s="96" t="s">
        <v>491</v>
      </c>
      <c r="C16" s="86" t="s">
        <v>492</v>
      </c>
      <c r="D16" s="92" t="n">
        <v>0</v>
      </c>
      <c r="E16" s="99" t="s">
        <v>74</v>
      </c>
      <c r="F16" s="55" t="n">
        <v>0</v>
      </c>
      <c r="G16" s="55" t="n">
        <v>0</v>
      </c>
      <c r="H16" s="89" t="b">
        <f>=IF((IF(D16="-",0,D16))=0,0,(IF((F16 * 1000)="-",0,(F16 * 1000)))/(IF(D16="-",0,D16)))</f>
      </c>
    </row>
    <row r="17" ht="26" customHeight="true">
      <c r="A17" s="141" t="e"/>
      <c r="B17" s="98" t="s">
        <v>493</v>
      </c>
      <c r="C17" s="86" t="s">
        <v>494</v>
      </c>
      <c r="D17" s="92" t="n">
        <v>0</v>
      </c>
      <c r="E17" s="99" t="s">
        <v>74</v>
      </c>
      <c r="F17" s="83" t="s">
        <v>74</v>
      </c>
      <c r="G17" s="83" t="s">
        <v>74</v>
      </c>
      <c r="H17" s="84" t="s">
        <v>74</v>
      </c>
    </row>
    <row r="18" ht="25" customHeight="true" s="163" customFormat="true">
      <c r="A18" s="133" t="e"/>
      <c r="B18" s="96" t="s">
        <v>495</v>
      </c>
      <c r="C18" s="86" t="s">
        <v>496</v>
      </c>
      <c r="D18" s="92" t="n">
        <v>0</v>
      </c>
      <c r="E18" s="99" t="s">
        <v>74</v>
      </c>
      <c r="F18" s="55" t="n">
        <v>0</v>
      </c>
      <c r="G18" s="55" t="n">
        <v>0</v>
      </c>
      <c r="H18" s="89" t="b">
        <f>=IF((IF(D18="-",0,D18))=0,0,(IF((F18 * 1000)="-",0,(F18 * 1000)))/(IF(D18="-",0,D18)))</f>
      </c>
    </row>
    <row r="19" ht="25" customHeight="true" s="163" customFormat="true">
      <c r="A19" s="133" t="e"/>
      <c r="B19" s="96" t="s">
        <v>151</v>
      </c>
      <c r="C19" s="86" t="s">
        <v>497</v>
      </c>
      <c r="D19" s="92" t="n">
        <v>0</v>
      </c>
      <c r="E19" s="99" t="s">
        <v>74</v>
      </c>
      <c r="F19" s="55" t="n">
        <v>0</v>
      </c>
      <c r="G19" s="55" t="n">
        <v>0</v>
      </c>
      <c r="H19" s="89" t="b">
        <f>=IF((IF(D19="-",0,D19))=0,0,(IF((F19 * 1000)="-",0,(F19 * 1000)))/(IF(D19="-",0,D19)))</f>
      </c>
    </row>
    <row r="20" ht="26" customHeight="true">
      <c r="A20" s="141" t="e"/>
      <c r="B20" s="98" t="s">
        <v>153</v>
      </c>
      <c r="C20" s="86" t="s">
        <v>498</v>
      </c>
      <c r="D20" s="92" t="n">
        <v>0</v>
      </c>
      <c r="E20" s="99" t="s">
        <v>74</v>
      </c>
      <c r="F20" s="83" t="s">
        <v>74</v>
      </c>
      <c r="G20" s="83" t="s">
        <v>74</v>
      </c>
      <c r="H20" s="84" t="s">
        <v>74</v>
      </c>
    </row>
    <row r="21" ht="25" customHeight="true" s="163" customFormat="true">
      <c r="A21" s="133" t="e"/>
      <c r="B21" s="96" t="s">
        <v>499</v>
      </c>
      <c r="C21" s="86" t="s">
        <v>500</v>
      </c>
      <c r="D21" s="92" t="n">
        <v>0</v>
      </c>
      <c r="E21" s="99" t="s">
        <v>74</v>
      </c>
      <c r="F21" s="55" t="n">
        <v>0</v>
      </c>
      <c r="G21" s="55" t="n">
        <v>0</v>
      </c>
      <c r="H21" s="89" t="b">
        <f>=IF((IF(D21="-",0,D21))=0,0,(IF((F21 * 1000)="-",0,(F21 * 1000)))/(IF(D21="-",0,D21)))</f>
      </c>
    </row>
    <row r="22" ht="26" customHeight="true">
      <c r="A22" s="133" t="e"/>
      <c r="B22" s="96" t="s">
        <v>501</v>
      </c>
      <c r="C22" s="86" t="s">
        <v>502</v>
      </c>
      <c r="D22" s="92" t="n">
        <v>0</v>
      </c>
      <c r="E22" s="99" t="s">
        <v>74</v>
      </c>
      <c r="F22" s="55" t="n">
        <v>0</v>
      </c>
      <c r="G22" s="55" t="n">
        <v>0</v>
      </c>
      <c r="H22" s="89" t="b">
        <f>=IF((IF(D22="-",0,D22))=0,0,(IF((F22 * 1000)="-",0,(F22 * 1000)))/(IF(D22="-",0,D22)))</f>
      </c>
    </row>
    <row r="23" ht="26" customHeight="true">
      <c r="A23" s="125" t="e"/>
      <c r="B23" s="65" t="s">
        <v>503</v>
      </c>
      <c r="C23" s="86" t="s">
        <v>504</v>
      </c>
      <c r="D23" s="99" t="s">
        <v>74</v>
      </c>
      <c r="E23" s="99" t="s">
        <v>74</v>
      </c>
      <c r="F23" s="88" t="b">
        <f>=IF(F24="-",0,F24)+IF(F26="-",0,F26)+IF(F27="-",0,F27)</f>
      </c>
      <c r="G23" s="88" t="b">
        <f>=IF(G24="-",0,G24)+IF(G26="-",0,G26)+IF(G27="-",0,G27)</f>
      </c>
      <c r="H23" s="84" t="s">
        <v>74</v>
      </c>
    </row>
    <row r="24" ht="26" customHeight="true">
      <c r="A24" s="127" t="e"/>
      <c r="B24" s="91" t="s">
        <v>505</v>
      </c>
      <c r="C24" s="86" t="s">
        <v>506</v>
      </c>
      <c r="D24" s="92" t="n">
        <v>0</v>
      </c>
      <c r="E24" s="99" t="s">
        <v>74</v>
      </c>
      <c r="F24" s="55" t="n">
        <v>0</v>
      </c>
      <c r="G24" s="55" t="n">
        <v>0</v>
      </c>
      <c r="H24" s="89" t="b">
        <f>=IF((IF(D24="-",0,D24))=0,0,(IF((F24 * 1000)="-",0,(F24 * 1000)))/(IF(D24="-",0,D24)))</f>
      </c>
    </row>
    <row r="25" ht="26" customHeight="true">
      <c r="A25" s="127" t="e"/>
      <c r="B25" s="93" t="s">
        <v>507</v>
      </c>
      <c r="C25" s="86" t="s">
        <v>508</v>
      </c>
      <c r="D25" s="92" t="n">
        <v>0</v>
      </c>
      <c r="E25" s="99" t="s">
        <v>74</v>
      </c>
      <c r="F25" s="55" t="n">
        <v>0</v>
      </c>
      <c r="G25" s="55" t="n">
        <v>0</v>
      </c>
      <c r="H25" s="89" t="b">
        <f>=IF((IF(D25="-",0,D25))=0,0,(IF((F25 * 1000)="-",0,(F25 * 1000)))/(IF(D25="-",0,D25)))</f>
      </c>
    </row>
    <row r="26" ht="25" customHeight="true" s="163" customFormat="true">
      <c r="A26" s="127" t="e"/>
      <c r="B26" s="91" t="s">
        <v>509</v>
      </c>
      <c r="C26" s="86" t="s">
        <v>510</v>
      </c>
      <c r="D26" s="92" t="n">
        <v>0</v>
      </c>
      <c r="E26" s="99" t="s">
        <v>74</v>
      </c>
      <c r="F26" s="55" t="n">
        <v>0</v>
      </c>
      <c r="G26" s="55" t="n">
        <v>0</v>
      </c>
      <c r="H26" s="89" t="b">
        <f>=IF((IF(D26="-",0,D26))=0,0,(IF((F26 * 1000)="-",0,(F26 * 1000)))/(IF(D26="-",0,D26)))</f>
      </c>
    </row>
    <row r="27" ht="25" customHeight="true" s="163" customFormat="true">
      <c r="A27" s="127" t="e"/>
      <c r="B27" s="91" t="s">
        <v>511</v>
      </c>
      <c r="C27" s="86" t="s">
        <v>512</v>
      </c>
      <c r="D27" s="92" t="n">
        <v>0</v>
      </c>
      <c r="E27" s="99" t="s">
        <v>74</v>
      </c>
      <c r="F27" s="55" t="n">
        <v>0</v>
      </c>
      <c r="G27" s="55" t="n">
        <v>0</v>
      </c>
      <c r="H27" s="89" t="b">
        <f>=IF((IF(D27="-",0,D27))=0,0,(IF((F27 * 1000)="-",0,(F27 * 1000)))/(IF(D27="-",0,D27)))</f>
      </c>
    </row>
    <row r="28" ht="26" customHeight="true">
      <c r="A28" s="127" t="e"/>
      <c r="B28" s="176" t="s">
        <v>513</v>
      </c>
      <c r="C28" s="86" t="s">
        <v>514</v>
      </c>
      <c r="D28" s="92" t="n">
        <v>0</v>
      </c>
      <c r="E28" s="99" t="s">
        <v>74</v>
      </c>
      <c r="F28" s="55" t="n">
        <v>0</v>
      </c>
      <c r="G28" s="55" t="n">
        <v>0</v>
      </c>
      <c r="H28" s="89" t="b">
        <f>=IF((IF(D28="-",0,D28))=0,0,(IF((F28 * 1000)="-",0,(F28 * 1000)))/(IF(D28="-",0,D28)))</f>
      </c>
    </row>
    <row r="29" ht="26" customHeight="true">
      <c r="A29" s="125" t="e"/>
      <c r="B29" s="65" t="s">
        <v>515</v>
      </c>
      <c r="C29" s="86" t="s">
        <v>516</v>
      </c>
      <c r="D29" s="92" t="n">
        <v>0</v>
      </c>
      <c r="E29" s="99" t="s">
        <v>74</v>
      </c>
      <c r="F29" s="55" t="n">
        <v>0</v>
      </c>
      <c r="G29" s="55" t="n">
        <v>0</v>
      </c>
      <c r="H29" s="89" t="b">
        <f>=IF((IF(D29="-",0,D29))=0,0,(IF((F29 * 1000)="-",0,(F29 * 1000)))/(IF(D29="-",0,D29)))</f>
      </c>
    </row>
    <row r="30" ht="26" customHeight="true" s="163" customFormat="true">
      <c r="A30" s="125" t="e"/>
      <c r="B30" s="96" t="s">
        <v>517</v>
      </c>
      <c r="C30" s="86" t="s">
        <v>518</v>
      </c>
      <c r="D30" s="92" t="n">
        <v>0</v>
      </c>
      <c r="E30" s="99" t="s">
        <v>74</v>
      </c>
      <c r="F30" s="55" t="n">
        <v>0</v>
      </c>
      <c r="G30" s="55" t="n">
        <v>0</v>
      </c>
      <c r="H30" s="89" t="b">
        <f>=IF((IF(D30="-",0,D30))=0,0,(IF((F30 * 1000)="-",0,(F30 * 1000)))/(IF(D30="-",0,D30)))</f>
      </c>
    </row>
    <row r="31" ht="13" customHeight="true" s="163" customFormat="true">
      <c r="A31" s="125" t="e"/>
      <c r="B31" s="96" t="s">
        <v>519</v>
      </c>
      <c r="C31" s="86" t="s">
        <v>520</v>
      </c>
      <c r="D31" s="92" t="n">
        <v>0</v>
      </c>
      <c r="E31" s="99" t="s">
        <v>74</v>
      </c>
      <c r="F31" s="55" t="n">
        <v>0</v>
      </c>
      <c r="G31" s="55" t="n">
        <v>0</v>
      </c>
      <c r="H31" s="89" t="b">
        <f>=IF((IF(D31="-",0,D31))=0,0,(IF((F31 * 1000)="-",0,(F31 * 1000)))/(IF(D31="-",0,D31)))</f>
      </c>
    </row>
    <row r="32" ht="26" customHeight="true" s="163" customFormat="true">
      <c r="A32" s="125" t="e"/>
      <c r="B32" s="65" t="s">
        <v>521</v>
      </c>
      <c r="C32" s="86" t="s">
        <v>522</v>
      </c>
      <c r="D32" s="92" t="n">
        <v>0</v>
      </c>
      <c r="E32" s="99" t="s">
        <v>74</v>
      </c>
      <c r="F32" s="55" t="n">
        <v>0</v>
      </c>
      <c r="G32" s="55" t="n">
        <v>0</v>
      </c>
      <c r="H32" s="89" t="b">
        <f>=IF((IF(D32="-",0,D32))=0,0,(IF((F32 * 1000)="-",0,(F32 * 1000)))/(IF(D32="-",0,D32)))</f>
      </c>
    </row>
    <row r="33" ht="51" customHeight="true" s="163" customFormat="true">
      <c r="A33" s="125" t="e"/>
      <c r="B33" s="96" t="s">
        <v>523</v>
      </c>
      <c r="C33" s="86" t="s">
        <v>524</v>
      </c>
      <c r="D33" s="92" t="n">
        <v>0</v>
      </c>
      <c r="E33" s="99" t="s">
        <v>74</v>
      </c>
      <c r="F33" s="55" t="n">
        <v>0</v>
      </c>
      <c r="G33" s="55" t="n">
        <v>0</v>
      </c>
      <c r="H33" s="89" t="b">
        <f>=IF((IF(D33="-",0,D33))=0,0,(IF((F33 * 1000)="-",0,(F33 * 1000)))/(IF(D33="-",0,D33)))</f>
      </c>
    </row>
    <row r="34" ht="26" customHeight="true" s="163" customFormat="true">
      <c r="A34" s="125" t="e"/>
      <c r="B34" s="96" t="s">
        <v>525</v>
      </c>
      <c r="C34" s="86" t="s">
        <v>526</v>
      </c>
      <c r="D34" s="92" t="n">
        <v>0</v>
      </c>
      <c r="E34" s="99" t="s">
        <v>74</v>
      </c>
      <c r="F34" s="55" t="n">
        <v>0</v>
      </c>
      <c r="G34" s="55" t="n">
        <v>0</v>
      </c>
      <c r="H34" s="89" t="b">
        <f>=IF((IF(D34="-",0,D34))=0,0,(IF((F34 * 1000)="-",0,(F34 * 1000)))/(IF(D34="-",0,D34)))</f>
      </c>
    </row>
    <row r="35" ht="13" customHeight="true" s="163" customFormat="true">
      <c r="A35" s="125" t="e"/>
      <c r="B35" s="96" t="s">
        <v>527</v>
      </c>
      <c r="C35" s="86" t="s">
        <v>528</v>
      </c>
      <c r="D35" s="92" t="n">
        <v>0</v>
      </c>
      <c r="E35" s="99" t="s">
        <v>74</v>
      </c>
      <c r="F35" s="55" t="n">
        <v>0</v>
      </c>
      <c r="G35" s="55" t="n">
        <v>0</v>
      </c>
      <c r="H35" s="89" t="b">
        <f>=IF((IF(D35="-",0,D35))=0,0,(IF((F35 * 1000)="-",0,(F35 * 1000)))/(IF(D35="-",0,D35)))</f>
      </c>
    </row>
    <row r="36" ht="29" customHeight="true" s="163" customFormat="true">
      <c r="A36" s="125" t="e"/>
      <c r="B36" s="64" t="s">
        <v>529</v>
      </c>
      <c r="C36" s="86" t="s">
        <v>530</v>
      </c>
      <c r="D36" s="99" t="s">
        <v>74</v>
      </c>
      <c r="E36" s="99" t="s">
        <v>74</v>
      </c>
      <c r="F36" s="55" t="n">
        <v>0</v>
      </c>
      <c r="G36" s="55" t="n">
        <v>0</v>
      </c>
      <c r="H36" s="100" t="s">
        <v>74</v>
      </c>
    </row>
    <row r="37" ht="38" customHeight="true">
      <c r="A37" s="127" t="e"/>
      <c r="B37" s="91" t="s">
        <v>531</v>
      </c>
      <c r="C37" s="86" t="s">
        <v>532</v>
      </c>
      <c r="D37" s="92" t="n">
        <v>0</v>
      </c>
      <c r="E37" s="99" t="s">
        <v>74</v>
      </c>
      <c r="F37" s="55" t="n">
        <v>0</v>
      </c>
      <c r="G37" s="55" t="n">
        <v>0</v>
      </c>
      <c r="H37" s="89" t="b">
        <f>=IF((IF(D37="-",0,D37))=0,0,(IF((F37 * 1000)="-",0,(F37 * 1000)))/(IF(D37="-",0,D37)))</f>
      </c>
    </row>
    <row r="38" ht="13" customHeight="true" s="163" customFormat="true">
      <c r="A38" s="127" t="e"/>
      <c r="B38" s="91" t="s">
        <v>533</v>
      </c>
      <c r="C38" s="86" t="s">
        <v>534</v>
      </c>
      <c r="D38" s="92" t="n">
        <v>0</v>
      </c>
      <c r="E38" s="99" t="s">
        <v>74</v>
      </c>
      <c r="F38" s="55" t="n">
        <v>0</v>
      </c>
      <c r="G38" s="55" t="n">
        <v>0</v>
      </c>
      <c r="H38" s="89" t="b">
        <f>=IF((IF(D38="-",0,D38))=0,0,(IF((F38 * 1000)="-",0,(F38 * 1000)))/(IF(D38="-",0,D38)))</f>
      </c>
    </row>
    <row r="39" ht="13" customHeight="true" s="163" customFormat="true">
      <c r="A39" s="127" t="e"/>
      <c r="B39" s="91" t="s">
        <v>535</v>
      </c>
      <c r="C39" s="86" t="s">
        <v>536</v>
      </c>
      <c r="D39" s="92" t="n">
        <v>0</v>
      </c>
      <c r="E39" s="99" t="s">
        <v>74</v>
      </c>
      <c r="F39" s="55" t="n">
        <v>0</v>
      </c>
      <c r="G39" s="55" t="n">
        <v>0</v>
      </c>
      <c r="H39" s="89" t="b">
        <f>=IF((IF(D39="-",0,D39))=0,0,(IF((F39 * 1000)="-",0,(F39 * 1000)))/(IF(D39="-",0,D39)))</f>
      </c>
    </row>
    <row r="40" ht="51" customHeight="true">
      <c r="A40" s="117" t="e"/>
      <c r="B40" s="60" t="s">
        <v>537</v>
      </c>
      <c r="C40" s="82" t="s">
        <v>538</v>
      </c>
      <c r="D40" s="99" t="s">
        <v>74</v>
      </c>
      <c r="E40" s="99" t="s">
        <v>74</v>
      </c>
      <c r="F40" s="54" t="b">
        <f>=IF(F41="-",0,F41)+IF(F42="-",0,F42)+IF(F50="-",0,F50)+IF(F56="-",0,F56)+IF(F57="-",0,F57)+IF(F58="-",0,F58)+IF(F60="-",0,F60)</f>
      </c>
      <c r="G40" s="54" t="b">
        <f>=IF(G41="-",0,G41)+IF(G42="-",0,G42)+IF(G50="-",0,G50)+IF(G56="-",0,G56)+IF(G57="-",0,G57)+IF(G58="-",0,G58)+IF(G60="-",0,G60)</f>
      </c>
      <c r="H40" s="100" t="s">
        <v>74</v>
      </c>
    </row>
    <row r="41" ht="25" customHeight="true" s="163" customFormat="true">
      <c r="A41" s="125" t="e"/>
      <c r="B41" s="64" t="s">
        <v>539</v>
      </c>
      <c r="C41" s="86" t="s">
        <v>540</v>
      </c>
      <c r="D41" s="92" t="n">
        <v>0</v>
      </c>
      <c r="E41" s="87" t="b">
        <f>=IF(D41="-",0,D41)</f>
      </c>
      <c r="F41" s="55" t="n">
        <v>0</v>
      </c>
      <c r="G41" s="55" t="n">
        <v>0</v>
      </c>
      <c r="H41" s="89" t="b">
        <f>=IF((IF(D41="-",0,D41))=0,0,(IF((F41 * 1000)="-",0,(F41 * 1000)))/(IF(D41="-",0,D41)))</f>
      </c>
    </row>
    <row r="42" ht="51" customHeight="true">
      <c r="A42" s="125" t="e"/>
      <c r="B42" s="64" t="s">
        <v>541</v>
      </c>
      <c r="C42" s="86" t="s">
        <v>542</v>
      </c>
      <c r="D42" s="99" t="s">
        <v>74</v>
      </c>
      <c r="E42" s="99" t="s">
        <v>74</v>
      </c>
      <c r="F42" s="177" t="b">
        <f>=IF(F43="-",0,F43)+IF(F44="-",0,F44)+IF(F45="-",0,F45)+IF(F46="-",0,F46)+IF(F47="-",0,F47)+IF(F49="-",0,F49)</f>
      </c>
      <c r="G42" s="177" t="b">
        <f>=IF(G43="-",0,G43)+IF(G44="-",0,G44)+IF(G45="-",0,G45)+IF(G46="-",0,G46)+IF(G47="-",0,G47)+IF(G49="-",0,G49)</f>
      </c>
      <c r="H42" s="100" t="s">
        <v>74</v>
      </c>
    </row>
    <row r="43" ht="38" customHeight="true">
      <c r="A43" s="127" t="e"/>
      <c r="B43" s="91" t="s">
        <v>543</v>
      </c>
      <c r="C43" s="86" t="s">
        <v>544</v>
      </c>
      <c r="D43" s="92" t="n">
        <v>0</v>
      </c>
      <c r="E43" s="87" t="b">
        <f>=IF(D43="-",0,D43)</f>
      </c>
      <c r="F43" s="55" t="n">
        <v>0</v>
      </c>
      <c r="G43" s="55" t="n">
        <v>0</v>
      </c>
      <c r="H43" s="89" t="b">
        <f>=IF((IF(D43="-",0,D43))=0,0,(IF((F43 * 1000)="-",0,(F43 * 1000)))/(IF(D43="-",0,D43)))</f>
      </c>
    </row>
    <row r="44" ht="25" customHeight="true" s="163" customFormat="true">
      <c r="A44" s="127" t="e"/>
      <c r="B44" s="91" t="s">
        <v>545</v>
      </c>
      <c r="C44" s="86" t="s">
        <v>546</v>
      </c>
      <c r="D44" s="92" t="n">
        <v>0</v>
      </c>
      <c r="E44" s="87" t="b">
        <f>=IF(D44="-",0,D44)</f>
      </c>
      <c r="F44" s="55" t="n">
        <v>0</v>
      </c>
      <c r="G44" s="55" t="n">
        <v>0</v>
      </c>
      <c r="H44" s="89" t="b">
        <f>=IF((IF(D44="-",0,D44))=0,0,(IF((F44 * 1000)="-",0,(F44 * 1000)))/(IF(D44="-",0,D44)))</f>
      </c>
    </row>
    <row r="45" ht="26" customHeight="true">
      <c r="A45" s="127" t="e"/>
      <c r="B45" s="91" t="s">
        <v>547</v>
      </c>
      <c r="C45" s="86" t="s">
        <v>548</v>
      </c>
      <c r="D45" s="92" t="n">
        <v>0</v>
      </c>
      <c r="E45" s="87" t="b">
        <f>=IF(D45="-",0,D45)</f>
      </c>
      <c r="F45" s="55" t="n">
        <v>0</v>
      </c>
      <c r="G45" s="55" t="n">
        <v>0</v>
      </c>
      <c r="H45" s="89" t="b">
        <f>=IF((IF(D45="-",0,D45))=0,0,(IF((F45 * 1000)="-",0,(F45 * 1000)))/(IF(D45="-",0,D45)))</f>
      </c>
    </row>
    <row r="46" ht="26" customHeight="true">
      <c r="A46" s="127" t="e"/>
      <c r="B46" s="91" t="s">
        <v>549</v>
      </c>
      <c r="C46" s="86" t="s">
        <v>550</v>
      </c>
      <c r="D46" s="92" t="n">
        <v>0</v>
      </c>
      <c r="E46" s="87" t="b">
        <f>=IF(D46="-",0,D46)</f>
      </c>
      <c r="F46" s="55" t="n">
        <v>0</v>
      </c>
      <c r="G46" s="55" t="n">
        <v>0</v>
      </c>
      <c r="H46" s="89" t="b">
        <f>=IF((IF(D46="-",0,D46))=0,0,(IF((F46 * 1000)="-",0,(F46 * 1000)))/(IF(D46="-",0,D46)))</f>
      </c>
    </row>
    <row r="47" ht="26" customHeight="true">
      <c r="A47" s="127" t="e"/>
      <c r="B47" s="91" t="s">
        <v>551</v>
      </c>
      <c r="C47" s="86" t="s">
        <v>552</v>
      </c>
      <c r="D47" s="92" t="n">
        <v>0</v>
      </c>
      <c r="E47" s="87" t="b">
        <f>=IF(D47="-",0,D47)</f>
      </c>
      <c r="F47" s="55" t="n">
        <v>0</v>
      </c>
      <c r="G47" s="55" t="n">
        <v>0</v>
      </c>
      <c r="H47" s="89" t="b">
        <f>=IF((IF(D47="-",0,D47))=0,0,(IF((F47 * 1000)="-",0,(F47 * 1000)))/(IF(D47="-",0,D47)))</f>
      </c>
    </row>
    <row r="48" ht="26" customHeight="true">
      <c r="A48" s="125" t="e"/>
      <c r="B48" s="112" t="s">
        <v>553</v>
      </c>
      <c r="C48" s="86" t="s">
        <v>554</v>
      </c>
      <c r="D48" s="92" t="n">
        <v>0</v>
      </c>
      <c r="E48" s="87" t="b">
        <f>=IF(D48="-",0,D48)</f>
      </c>
      <c r="F48" s="55" t="n">
        <v>0</v>
      </c>
      <c r="G48" s="55" t="n">
        <v>0</v>
      </c>
      <c r="H48" s="89" t="b">
        <f>=IF((IF(D48="-",0,D48))=0,0,(IF((F48 * 1000)="-",0,(F48 * 1000)))/(IF(D48="-",0,D48)))</f>
      </c>
    </row>
    <row r="49" ht="38" customHeight="true">
      <c r="A49" s="125" t="e"/>
      <c r="B49" s="91" t="s">
        <v>555</v>
      </c>
      <c r="C49" s="86" t="s">
        <v>556</v>
      </c>
      <c r="D49" s="92" t="n">
        <v>0</v>
      </c>
      <c r="E49" s="92" t="n">
        <v>0</v>
      </c>
      <c r="F49" s="55" t="n">
        <v>0</v>
      </c>
      <c r="G49" s="55" t="n">
        <v>0</v>
      </c>
      <c r="H49" s="89" t="b">
        <f>=IF((IF(D49="-",0,D49))=0,0,(IF((F49 * 1000)="-",0,(F49 * 1000)))/(IF(D49="-",0,D49)))</f>
      </c>
    </row>
    <row r="50" ht="38" customHeight="true" s="163" customFormat="true">
      <c r="A50" s="125" t="e"/>
      <c r="B50" s="65" t="s">
        <v>557</v>
      </c>
      <c r="C50" s="102" t="s">
        <v>558</v>
      </c>
      <c r="D50" s="178" t="n">
        <v>0</v>
      </c>
      <c r="E50" s="178" t="n">
        <v>0</v>
      </c>
      <c r="F50" s="104" t="n">
        <v>0</v>
      </c>
      <c r="G50" s="104" t="n">
        <v>0</v>
      </c>
      <c r="H50" s="179" t="b">
        <f>=IF((IF(D50="-",0,D50))=0,0,(IF((F50 * 1000)="-",0,(F50 * 1000)))/(IF(D50="-",0,D50)))</f>
      </c>
    </row>
    <row r="51" ht="11" customHeight="true" s="1" customFormat="true">
      <c r="A51" s="166" t="e"/>
      <c r="G51" s="167" t="e"/>
      <c r="H51" s="168" t="s">
        <v>559</v>
      </c>
    </row>
    <row r="52" ht="17" customHeight="true">
      <c r="A52" s="33" t="e"/>
      <c r="B52" s="38" t="s">
        <v>20</v>
      </c>
      <c r="C52" s="38" t="s">
        <v>21</v>
      </c>
      <c r="D52" s="38" t="s">
        <v>468</v>
      </c>
      <c r="E52" s="38" t="s">
        <v>469</v>
      </c>
      <c r="F52" s="173" t="s">
        <v>470</v>
      </c>
      <c r="G52" s="173" t="s">
        <v>471</v>
      </c>
      <c r="H52" s="173" t="s">
        <v>472</v>
      </c>
    </row>
    <row r="53" ht="17" customHeight="true">
      <c r="B53" s="39" t="e"/>
      <c r="C53" s="39" t="e"/>
      <c r="D53" s="39" t="e"/>
      <c r="E53" s="39" t="e"/>
      <c r="F53" s="171" t="e"/>
      <c r="G53" s="171" t="e"/>
      <c r="H53" s="171" t="e"/>
    </row>
    <row r="54" ht="17" customHeight="true">
      <c r="B54" s="40" t="e"/>
      <c r="C54" s="40" t="e"/>
      <c r="D54" s="40" t="e"/>
      <c r="E54" s="40" t="e"/>
      <c r="F54" s="172" t="e"/>
      <c r="G54" s="172" t="e"/>
      <c r="H54" s="172" t="e"/>
    </row>
    <row r="55" ht="11" customHeight="true" s="44" customFormat="true">
      <c r="A55" s="75" t="e"/>
      <c r="B55" s="76" t="s">
        <v>30</v>
      </c>
      <c r="C55" s="76" t="s">
        <v>31</v>
      </c>
      <c r="D55" s="76" t="s">
        <v>32</v>
      </c>
      <c r="E55" s="76" t="s">
        <v>33</v>
      </c>
      <c r="F55" s="175" t="s">
        <v>34</v>
      </c>
      <c r="G55" s="175" t="s">
        <v>473</v>
      </c>
      <c r="H55" s="175" t="s">
        <v>35</v>
      </c>
    </row>
    <row r="56" ht="25" customHeight="true" s="163" customFormat="true">
      <c r="A56" s="125" t="e"/>
      <c r="B56" s="64" t="s">
        <v>560</v>
      </c>
      <c r="C56" s="180" t="s">
        <v>561</v>
      </c>
      <c r="D56" s="181" t="n">
        <v>0</v>
      </c>
      <c r="E56" s="181" t="n">
        <v>0</v>
      </c>
      <c r="F56" s="182" t="n">
        <v>0</v>
      </c>
      <c r="G56" s="182" t="n">
        <v>0</v>
      </c>
      <c r="H56" s="183" t="b">
        <f>=IF((IF(D56="-",0,D56))=0,0,(IF((F56 * 1000)="-",0,(F56 * 1000)))/(IF(D56="-",0,D56)))</f>
      </c>
    </row>
    <row r="57" ht="89" customHeight="true">
      <c r="A57" s="125" t="e"/>
      <c r="B57" s="64" t="s">
        <v>562</v>
      </c>
      <c r="C57" s="86" t="s">
        <v>563</v>
      </c>
      <c r="D57" s="92" t="n">
        <v>0</v>
      </c>
      <c r="E57" s="99" t="s">
        <v>74</v>
      </c>
      <c r="F57" s="55" t="n">
        <v>0</v>
      </c>
      <c r="G57" s="55" t="n">
        <v>0</v>
      </c>
      <c r="H57" s="89" t="b">
        <f>=IF((IF(D57="-",0,D57))=0,0,(IF((F57 * 1000)="-",0,(F57 * 1000)))/(IF(D57="-",0,D57)))</f>
      </c>
    </row>
    <row r="58" ht="26" customHeight="true" s="163" customFormat="true">
      <c r="A58" s="125" t="e"/>
      <c r="B58" s="64" t="s">
        <v>564</v>
      </c>
      <c r="C58" s="86" t="s">
        <v>565</v>
      </c>
      <c r="D58" s="99" t="s">
        <v>74</v>
      </c>
      <c r="E58" s="99" t="s">
        <v>74</v>
      </c>
      <c r="F58" s="55" t="n">
        <v>0</v>
      </c>
      <c r="G58" s="55" t="n">
        <v>0</v>
      </c>
      <c r="H58" s="100" t="s">
        <v>74</v>
      </c>
    </row>
    <row r="59" ht="13" customHeight="true">
      <c r="A59" s="125" t="e"/>
      <c r="B59" s="96" t="s">
        <v>566</v>
      </c>
      <c r="C59" s="86" t="s">
        <v>567</v>
      </c>
      <c r="D59" s="92" t="n">
        <v>0</v>
      </c>
      <c r="E59" s="99" t="s">
        <v>74</v>
      </c>
      <c r="F59" s="55" t="n">
        <v>0</v>
      </c>
      <c r="G59" s="55" t="n">
        <v>0</v>
      </c>
      <c r="H59" s="89" t="b">
        <f>=IF((IF(D59="-",0,D59))=0,0,(IF((F59 * 1000)="-",0,(F59 * 1000)))/(IF(D59="-",0,D59)))</f>
      </c>
    </row>
    <row r="60" ht="26" customHeight="true">
      <c r="A60" s="125" t="e"/>
      <c r="B60" s="65" t="s">
        <v>568</v>
      </c>
      <c r="C60" s="86" t="s">
        <v>569</v>
      </c>
      <c r="D60" s="92" t="n">
        <v>0</v>
      </c>
      <c r="E60" s="99" t="s">
        <v>74</v>
      </c>
      <c r="F60" s="55" t="n">
        <v>0</v>
      </c>
      <c r="G60" s="55" t="n">
        <v>0</v>
      </c>
      <c r="H60" s="89" t="b">
        <f>=IF((IF(D60="-",0,D60))=0,0,(IF((F60 * 1000)="-",0,(F60 * 1000)))/(IF(D60="-",0,D60)))</f>
      </c>
    </row>
    <row r="61" ht="26" customHeight="true">
      <c r="A61" s="125" t="e"/>
      <c r="B61" s="96" t="s">
        <v>570</v>
      </c>
      <c r="C61" s="86" t="s">
        <v>571</v>
      </c>
      <c r="D61" s="92" t="n">
        <v>0</v>
      </c>
      <c r="E61" s="99" t="s">
        <v>74</v>
      </c>
      <c r="F61" s="55" t="n">
        <v>0</v>
      </c>
      <c r="G61" s="55" t="n">
        <v>0</v>
      </c>
      <c r="H61" s="89" t="b">
        <f>=IF((IF(D61="-",0,D61))=0,0,(IF((F61 * 1000)="-",0,(F61 * 1000)))/(IF(D61="-",0,D61)))</f>
      </c>
    </row>
    <row r="62" ht="38" customHeight="true">
      <c r="A62" s="117" t="e"/>
      <c r="B62" s="60" t="s">
        <v>572</v>
      </c>
      <c r="C62" s="82" t="s">
        <v>573</v>
      </c>
      <c r="D62" s="99" t="s">
        <v>74</v>
      </c>
      <c r="E62" s="99" t="s">
        <v>74</v>
      </c>
      <c r="F62" s="54" t="b">
        <f>=IF(F63="-",0,F63)+IF(F66="-",0,F66)+IF(F68="-",0,F68)+IF(F70="-",0,F70)+IF(F71="-",0,F71)+IF(F80="-",0,F80)+IF(F81="-",0,F81)</f>
      </c>
      <c r="G62" s="54" t="b">
        <f>=IF(G63="-",0,G63)+IF(G66="-",0,G66)+IF(G68="-",0,G68)+IF(G70="-",0,G70)+IF(G71="-",0,G71)+IF(G80="-",0,G80)+IF(G81="-",0,G81)</f>
      </c>
      <c r="H62" s="100" t="s">
        <v>74</v>
      </c>
    </row>
    <row r="63" ht="25" customHeight="true" s="163" customFormat="true">
      <c r="A63" s="125" t="e"/>
      <c r="B63" s="64" t="s">
        <v>574</v>
      </c>
      <c r="C63" s="86" t="s">
        <v>575</v>
      </c>
      <c r="D63" s="92" t="n">
        <v>0</v>
      </c>
      <c r="E63" s="99" t="s">
        <v>74</v>
      </c>
      <c r="F63" s="55" t="n">
        <v>0</v>
      </c>
      <c r="G63" s="55" t="n">
        <v>0</v>
      </c>
      <c r="H63" s="89" t="b">
        <f>=IF((IF(D63="-",0,D63))=0,0,(IF((F63 * 1000)="-",0,(F63 * 1000)))/(IF(D63="-",0,D63)))</f>
      </c>
    </row>
    <row r="64" ht="38" customHeight="true">
      <c r="A64" s="125" t="e"/>
      <c r="B64" s="96" t="s">
        <v>576</v>
      </c>
      <c r="C64" s="86" t="s">
        <v>577</v>
      </c>
      <c r="D64" s="92" t="n">
        <v>0</v>
      </c>
      <c r="E64" s="99" t="s">
        <v>74</v>
      </c>
      <c r="F64" s="55" t="n">
        <v>0</v>
      </c>
      <c r="G64" s="55" t="n">
        <v>0</v>
      </c>
      <c r="H64" s="89" t="b">
        <f>=IF((IF(D64="-",0,D64))=0,0,(IF((F64 * 1000)="-",0,(F64 * 1000)))/(IF(D64="-",0,D64)))</f>
      </c>
    </row>
    <row r="65" ht="26" customHeight="true">
      <c r="A65" s="125" t="e"/>
      <c r="B65" s="96" t="s">
        <v>578</v>
      </c>
      <c r="C65" s="86" t="s">
        <v>579</v>
      </c>
      <c r="D65" s="92" t="n">
        <v>0</v>
      </c>
      <c r="E65" s="99" t="s">
        <v>74</v>
      </c>
      <c r="F65" s="55" t="n">
        <v>0</v>
      </c>
      <c r="G65" s="55" t="n">
        <v>0</v>
      </c>
      <c r="H65" s="89" t="b">
        <f>=IF((IF(D65="-",0,D65))=0,0,(IF((F65 * 1000)="-",0,(F65 * 1000)))/(IF(D65="-",0,D65)))</f>
      </c>
    </row>
    <row r="66" ht="26" customHeight="true">
      <c r="A66" s="125" t="e"/>
      <c r="B66" s="65" t="s">
        <v>580</v>
      </c>
      <c r="C66" s="86" t="s">
        <v>581</v>
      </c>
      <c r="D66" s="92" t="n">
        <v>0</v>
      </c>
      <c r="E66" s="99" t="s">
        <v>74</v>
      </c>
      <c r="F66" s="55" t="n">
        <v>0</v>
      </c>
      <c r="G66" s="55" t="n">
        <v>0</v>
      </c>
      <c r="H66" s="89" t="b">
        <f>=IF((IF(D66="-",0,D66))=0,0,(IF((F66 * 1000)="-",0,(F66 * 1000)))/(IF(D66="-",0,D66)))</f>
      </c>
    </row>
    <row r="67" ht="26" customHeight="true">
      <c r="A67" s="133" t="e"/>
      <c r="B67" s="113" t="s">
        <v>582</v>
      </c>
      <c r="C67" s="86" t="s">
        <v>583</v>
      </c>
      <c r="D67" s="92" t="n">
        <v>0</v>
      </c>
      <c r="E67" s="99" t="s">
        <v>74</v>
      </c>
      <c r="F67" s="55" t="n">
        <v>0</v>
      </c>
      <c r="G67" s="55" t="n">
        <v>0</v>
      </c>
      <c r="H67" s="89" t="b">
        <f>=IF((IF(D67="-",0,D67))=0,0,(IF((F67 * 1000)="-",0,(F67 * 1000)))/(IF(D67="-",0,D67)))</f>
      </c>
    </row>
    <row r="68" ht="25" customHeight="true" s="163" customFormat="true">
      <c r="A68" s="125" t="e"/>
      <c r="B68" s="64" t="s">
        <v>584</v>
      </c>
      <c r="C68" s="86" t="s">
        <v>585</v>
      </c>
      <c r="D68" s="92" t="n">
        <v>0</v>
      </c>
      <c r="E68" s="99" t="s">
        <v>74</v>
      </c>
      <c r="F68" s="55" t="n">
        <v>0</v>
      </c>
      <c r="G68" s="55" t="n">
        <v>0</v>
      </c>
      <c r="H68" s="89" t="b">
        <f>=IF((IF(D68="-",0,D68))=0,0,(IF((F68 * 1000)="-",0,(F68 * 1000)))/(IF(D68="-",0,D68)))</f>
      </c>
    </row>
    <row r="69" ht="38" customHeight="true">
      <c r="A69" s="127" t="e"/>
      <c r="B69" s="91" t="s">
        <v>586</v>
      </c>
      <c r="C69" s="86" t="s">
        <v>587</v>
      </c>
      <c r="D69" s="92" t="n">
        <v>0</v>
      </c>
      <c r="E69" s="99" t="s">
        <v>74</v>
      </c>
      <c r="F69" s="55" t="n">
        <v>0</v>
      </c>
      <c r="G69" s="55" t="n">
        <v>0</v>
      </c>
      <c r="H69" s="89" t="b">
        <f>=IF((IF(D69="-",0,D69))=0,0,(IF((F69 * 1000)="-",0,(F69 * 1000)))/(IF(D69="-",0,D69)))</f>
      </c>
    </row>
    <row r="70" ht="38" customHeight="true">
      <c r="A70" s="125" t="e"/>
      <c r="B70" s="64" t="s">
        <v>588</v>
      </c>
      <c r="C70" s="86" t="s">
        <v>589</v>
      </c>
      <c r="D70" s="92" t="n">
        <v>0</v>
      </c>
      <c r="E70" s="99" t="s">
        <v>74</v>
      </c>
      <c r="F70" s="55" t="n">
        <v>0</v>
      </c>
      <c r="G70" s="55" t="n">
        <v>0</v>
      </c>
      <c r="H70" s="89" t="b">
        <f>=IF((IF(D70="-",0,D70))=0,0,(IF((F70 * 1000)="-",0,(F70 * 1000)))/(IF(D70="-",0,D70)))</f>
      </c>
    </row>
    <row r="71" ht="51" customHeight="true">
      <c r="A71" s="125" t="e"/>
      <c r="B71" s="64" t="s">
        <v>590</v>
      </c>
      <c r="C71" s="86" t="s">
        <v>591</v>
      </c>
      <c r="D71" s="99" t="s">
        <v>74</v>
      </c>
      <c r="E71" s="87" t="b">
        <f>=IF(E72="-",0,E72)+IF(E73="-",0,E73)+IF(E74="-",0,E74)+IF(E75="-",0,E75)+IF(E76="-",0,E76)+IF(E77="-",0,E77)+IF(E78="-",0,E78)+IF(E79="-",0,E79)</f>
      </c>
      <c r="F71" s="88" t="b">
        <f>=IF(F72="-",0,F72)+IF(F73="-",0,F73)+IF(F74="-",0,F74)+IF(F75="-",0,F75)+IF(F76="-",0,F76)+IF(F77="-",0,F77)+IF(F78="-",0,F78)+IF(F79="-",0,F79)</f>
      </c>
      <c r="G71" s="88" t="b">
        <f>=IF(G72="-",0,G72)+IF(G73="-",0,G73)+IF(G74="-",0,G74)+IF(G75="-",0,G75)+IF(G76="-",0,G76)+IF(G77="-",0,G77)+IF(G78="-",0,G78)+IF(G79="-",0,G79)</f>
      </c>
      <c r="H71" s="100" t="s">
        <v>74</v>
      </c>
    </row>
    <row r="72" ht="38" customHeight="true">
      <c r="A72" s="127" t="e"/>
      <c r="B72" s="91" t="s">
        <v>592</v>
      </c>
      <c r="C72" s="86" t="s">
        <v>593</v>
      </c>
      <c r="D72" s="92" t="n">
        <v>0</v>
      </c>
      <c r="E72" s="92" t="n">
        <v>0</v>
      </c>
      <c r="F72" s="55" t="n">
        <v>0</v>
      </c>
      <c r="G72" s="55" t="n">
        <v>0</v>
      </c>
      <c r="H72" s="89" t="b">
        <f>=IF((IF(D72="-",0,D72))=0,0,(IF((F72 * 1000)="-",0,(F72 * 1000)))/(IF(D72="-",0,D72)))</f>
      </c>
    </row>
    <row r="73" ht="25" customHeight="true" s="163" customFormat="true">
      <c r="A73" s="127" t="e"/>
      <c r="B73" s="91" t="s">
        <v>594</v>
      </c>
      <c r="C73" s="86" t="s">
        <v>595</v>
      </c>
      <c r="D73" s="92" t="n">
        <v>0</v>
      </c>
      <c r="E73" s="92" t="n">
        <v>0</v>
      </c>
      <c r="F73" s="55" t="n">
        <v>0</v>
      </c>
      <c r="G73" s="55" t="n">
        <v>0</v>
      </c>
      <c r="H73" s="89" t="b">
        <f>=IF((IF(D73="-",0,D73))=0,0,(IF((F73 * 1000)="-",0,(F73 * 1000)))/(IF(D73="-",0,D73)))</f>
      </c>
    </row>
    <row r="74" ht="26" customHeight="true">
      <c r="A74" s="127" t="e"/>
      <c r="B74" s="91" t="s">
        <v>596</v>
      </c>
      <c r="C74" s="86" t="s">
        <v>597</v>
      </c>
      <c r="D74" s="92" t="n">
        <v>0</v>
      </c>
      <c r="E74" s="92" t="n">
        <v>0</v>
      </c>
      <c r="F74" s="55" t="n">
        <v>0</v>
      </c>
      <c r="G74" s="55" t="n">
        <v>0</v>
      </c>
      <c r="H74" s="89" t="b">
        <f>=IF((IF(D74="-",0,D74))=0,0,(IF((F74 * 1000)="-",0,(F74 * 1000)))/(IF(D74="-",0,D74)))</f>
      </c>
    </row>
    <row r="75" ht="25" customHeight="true" s="163" customFormat="true">
      <c r="A75" s="127" t="e"/>
      <c r="B75" s="91" t="s">
        <v>598</v>
      </c>
      <c r="C75" s="86" t="s">
        <v>599</v>
      </c>
      <c r="D75" s="92" t="n">
        <v>0</v>
      </c>
      <c r="E75" s="92" t="n">
        <v>0</v>
      </c>
      <c r="F75" s="55" t="n">
        <v>0</v>
      </c>
      <c r="G75" s="55" t="n">
        <v>0</v>
      </c>
      <c r="H75" s="89" t="b">
        <f>=IF((IF(D75="-",0,D75))=0,0,(IF((F75 * 1000)="-",0,(F75 * 1000)))/(IF(D75="-",0,D75)))</f>
      </c>
    </row>
    <row r="76" ht="38" customHeight="true">
      <c r="A76" s="127" t="e"/>
      <c r="B76" s="91" t="s">
        <v>600</v>
      </c>
      <c r="C76" s="86" t="s">
        <v>601</v>
      </c>
      <c r="D76" s="92" t="n">
        <v>0</v>
      </c>
      <c r="E76" s="92" t="n">
        <v>0</v>
      </c>
      <c r="F76" s="55" t="n">
        <v>0</v>
      </c>
      <c r="G76" s="55" t="n">
        <v>0</v>
      </c>
      <c r="H76" s="89" t="b">
        <f>=IF((IF(D76="-",0,D76))=0,0,(IF((F76 * 1000)="-",0,(F76 * 1000)))/(IF(D76="-",0,D76)))</f>
      </c>
    </row>
    <row r="77" ht="38" customHeight="true">
      <c r="A77" s="127" t="e"/>
      <c r="B77" s="91" t="s">
        <v>602</v>
      </c>
      <c r="C77" s="86" t="s">
        <v>603</v>
      </c>
      <c r="D77" s="92" t="n">
        <v>0</v>
      </c>
      <c r="E77" s="92" t="n">
        <v>0</v>
      </c>
      <c r="F77" s="55" t="n">
        <v>0</v>
      </c>
      <c r="G77" s="55" t="n">
        <v>0</v>
      </c>
      <c r="H77" s="89" t="b">
        <f>=IF((IF(D77="-",0,D77))=0,0,(IF((F77 * 1000)="-",0,(F77 * 1000)))/(IF(D77="-",0,D77)))</f>
      </c>
    </row>
    <row r="78" ht="38" customHeight="true">
      <c r="A78" s="127" t="e"/>
      <c r="B78" s="91" t="s">
        <v>604</v>
      </c>
      <c r="C78" s="86" t="s">
        <v>605</v>
      </c>
      <c r="D78" s="92" t="n">
        <v>0</v>
      </c>
      <c r="E78" s="92" t="n">
        <v>0</v>
      </c>
      <c r="F78" s="55" t="n">
        <v>0</v>
      </c>
      <c r="G78" s="55" t="n">
        <v>0</v>
      </c>
      <c r="H78" s="89" t="b">
        <f>=IF((IF(D78="-",0,D78))=0,0,(IF((F78 * 1000)="-",0,(F78 * 1000)))/(IF(D78="-",0,D78)))</f>
      </c>
    </row>
    <row r="79" ht="25" customHeight="true" s="163" customFormat="true">
      <c r="A79" s="127" t="e"/>
      <c r="B79" s="91" t="s">
        <v>606</v>
      </c>
      <c r="C79" s="86" t="s">
        <v>607</v>
      </c>
      <c r="D79" s="92" t="n">
        <v>0</v>
      </c>
      <c r="E79" s="92" t="n">
        <v>0</v>
      </c>
      <c r="F79" s="55" t="n">
        <v>0</v>
      </c>
      <c r="G79" s="55" t="n">
        <v>0</v>
      </c>
      <c r="H79" s="89" t="b">
        <f>=IF((IF(D79="-",0,D79))=0,0,(IF((F79 * 1000)="-",0,(F79 * 1000)))/(IF(D79="-",0,D79)))</f>
      </c>
    </row>
    <row r="80" ht="26" customHeight="true">
      <c r="A80" s="125" t="e"/>
      <c r="B80" s="65" t="s">
        <v>608</v>
      </c>
      <c r="C80" s="86" t="s">
        <v>609</v>
      </c>
      <c r="D80" s="92" t="n">
        <v>0</v>
      </c>
      <c r="E80" s="99" t="s">
        <v>74</v>
      </c>
      <c r="F80" s="55" t="n">
        <v>0</v>
      </c>
      <c r="G80" s="55" t="n">
        <v>0</v>
      </c>
      <c r="H80" s="89" t="b">
        <f>=IF((IF(D80="-",0,D80))=0,0,(IF((F80 * 1000)="-",0,(F80 * 1000)))/(IF(D80="-",0,D80)))</f>
      </c>
    </row>
    <row r="81" ht="25" customHeight="true" s="163" customFormat="true">
      <c r="A81" s="125" t="e"/>
      <c r="B81" s="65" t="s">
        <v>610</v>
      </c>
      <c r="C81" s="86" t="s">
        <v>611</v>
      </c>
      <c r="D81" s="99" t="s">
        <v>74</v>
      </c>
      <c r="E81" s="99" t="s">
        <v>74</v>
      </c>
      <c r="F81" s="55" t="n">
        <v>0</v>
      </c>
      <c r="G81" s="55" t="n">
        <v>0</v>
      </c>
      <c r="H81" s="100" t="s">
        <v>74</v>
      </c>
    </row>
    <row r="82" ht="26" customHeight="true" s="163" customFormat="true">
      <c r="A82" s="125" t="e"/>
      <c r="B82" s="96" t="s">
        <v>612</v>
      </c>
      <c r="C82" s="86" t="s">
        <v>613</v>
      </c>
      <c r="D82" s="92" t="n">
        <v>0</v>
      </c>
      <c r="E82" s="99" t="s">
        <v>74</v>
      </c>
      <c r="F82" s="55" t="n">
        <v>0</v>
      </c>
      <c r="G82" s="55" t="n">
        <v>0</v>
      </c>
      <c r="H82" s="89" t="b">
        <f>=IF((IF(D82="-",0,D82))=0,0,(IF((F82 * 1000)="-",0,(F82 * 1000)))/(IF(D82="-",0,D82)))</f>
      </c>
    </row>
    <row r="83" ht="13" customHeight="true">
      <c r="A83" s="127" t="e"/>
      <c r="B83" s="91" t="s">
        <v>614</v>
      </c>
      <c r="C83" s="86" t="s">
        <v>615</v>
      </c>
      <c r="D83" s="92" t="n">
        <v>0</v>
      </c>
      <c r="E83" s="99" t="s">
        <v>74</v>
      </c>
      <c r="F83" s="55" t="n">
        <v>0</v>
      </c>
      <c r="G83" s="55" t="n">
        <v>0</v>
      </c>
      <c r="H83" s="89" t="b">
        <f>=IF((IF(D83="-",0,D83))=0,0,(IF((F83 * 1000)="-",0,(F83 * 1000)))/(IF(D83="-",0,D83)))</f>
      </c>
    </row>
    <row r="84" ht="38" customHeight="true">
      <c r="A84" s="127" t="e"/>
      <c r="B84" s="91" t="s">
        <v>616</v>
      </c>
      <c r="C84" s="102" t="s">
        <v>617</v>
      </c>
      <c r="D84" s="178" t="n">
        <v>0</v>
      </c>
      <c r="E84" s="103" t="s">
        <v>74</v>
      </c>
      <c r="F84" s="104" t="n">
        <v>0</v>
      </c>
      <c r="G84" s="104" t="n">
        <v>0</v>
      </c>
      <c r="H84" s="179" t="b">
        <f>=IF((IF(D84="-",0,D84))=0,0,(IF((F84 * 1000)="-",0,(F84 * 1000)))/(IF(D84="-",0,D84)))</f>
      </c>
    </row>
    <row r="85" ht="12" customHeight="true" s="163" customFormat="true"/>
  </sheetData>
  <mergeCells count="15">
    <mergeCell ref="B2:H2"/>
    <mergeCell ref="B3:B5"/>
    <mergeCell ref="C3:C5"/>
    <mergeCell ref="D3:D5"/>
    <mergeCell ref="E3:E5"/>
    <mergeCell ref="F3:F5"/>
    <mergeCell ref="G3:G5"/>
    <mergeCell ref="H3:H5"/>
    <mergeCell ref="B52:B54"/>
    <mergeCell ref="C52:C54"/>
    <mergeCell ref="D52:D54"/>
    <mergeCell ref="E52:E54"/>
    <mergeCell ref="F52:F54"/>
    <mergeCell ref="G52:G54"/>
    <mergeCell ref="H52:H5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2" manualBreakCount="2">
    <brk id="50" max="16383" man="true"/>
    <brk id="85" max="16383" man="true"/>
  </rowBreaks>
  <colBreaks count="1" manualBreakCount="1">
    <brk id="8" max="1048575" man="true"/>
  </colBreaks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81"/>
  <sheetViews>
    <sheetView workbookViewId="0"/>
  </sheetViews>
  <sheetFormatPr defaultColWidth="10.5" customHeight="true" defaultRowHeight="11.429"/>
  <cols>
    <col min="1" max="1" width="1.16796875" style="2" customWidth="true"/>
    <col min="2" max="2" width="51.33203125" style="1" customWidth="true"/>
    <col min="3" max="3" width="10.83203125" style="1" customWidth="true"/>
    <col min="4" max="4" width="19.33203125" style="1" customWidth="true"/>
    <col min="5" max="5" width="19.33203125" style="1" customWidth="true"/>
    <col min="6" max="6" width="19.33203125" style="1" customWidth="true"/>
    <col min="7" max="7" width="19.33203125" style="1" customWidth="true"/>
    <col min="8" max="8" width="19.33203125" style="1" customWidth="true"/>
    <col min="9" max="9" width="19.33203125" style="1" customWidth="true"/>
    <col min="10" max="10" width="19.33203125" style="1" customWidth="true"/>
    <col min="11" max="11" width="19.33203125" style="1" customWidth="true"/>
    <col min="12" max="12" width="19.33203125" style="1" customWidth="true"/>
    <col min="13" max="13" width="0.16796875" style="1" customWidth="true"/>
  </cols>
  <sheetData>
    <row r="1" ht="11" customHeight="true" s="1" customFormat="true">
      <c r="A1" s="184" t="e"/>
      <c r="I1" s="184" t="e"/>
      <c r="K1" s="184" t="e"/>
      <c r="L1" s="143" t="s">
        <v>618</v>
      </c>
    </row>
    <row r="2" ht="15" customHeight="true">
      <c r="A2" s="169" t="e"/>
      <c r="B2" s="185" t="s">
        <v>619</v>
      </c>
      <c r="C2" s="185" t="e"/>
      <c r="D2" s="185" t="e"/>
      <c r="E2" s="185" t="e"/>
      <c r="F2" s="185" t="e"/>
      <c r="G2" s="185" t="e"/>
      <c r="H2" s="185" t="e"/>
      <c r="I2" s="185" t="e"/>
      <c r="J2" s="185" t="e"/>
      <c r="K2" s="185" t="e"/>
    </row>
    <row r="3" ht="89" customHeight="true">
      <c r="A3" s="33" t="e"/>
      <c r="B3" s="41" t="s">
        <v>20</v>
      </c>
      <c r="C3" s="41" t="s">
        <v>21</v>
      </c>
      <c r="D3" s="41" t="s">
        <v>620</v>
      </c>
      <c r="E3" s="116" t="s">
        <v>469</v>
      </c>
      <c r="F3" s="41" t="s">
        <v>236</v>
      </c>
      <c r="G3" s="41" t="s">
        <v>237</v>
      </c>
      <c r="H3" s="41" t="s">
        <v>238</v>
      </c>
      <c r="I3" s="41" t="s">
        <v>621</v>
      </c>
      <c r="J3" s="116" t="s">
        <v>240</v>
      </c>
      <c r="K3" s="116" t="s">
        <v>622</v>
      </c>
      <c r="L3" s="116" t="s">
        <v>242</v>
      </c>
    </row>
    <row r="4" ht="11" customHeight="true" s="44" customFormat="true">
      <c r="A4" s="75" t="e"/>
      <c r="B4" s="76" t="s">
        <v>30</v>
      </c>
      <c r="C4" s="76" t="s">
        <v>31</v>
      </c>
      <c r="D4" s="76" t="s">
        <v>32</v>
      </c>
      <c r="E4" s="76" t="s">
        <v>33</v>
      </c>
      <c r="F4" s="76" t="s">
        <v>34</v>
      </c>
      <c r="G4" s="76" t="s">
        <v>35</v>
      </c>
      <c r="H4" s="76" t="s">
        <v>36</v>
      </c>
      <c r="I4" s="76" t="s">
        <v>37</v>
      </c>
      <c r="J4" s="76" t="s">
        <v>243</v>
      </c>
      <c r="K4" s="76" t="s">
        <v>244</v>
      </c>
      <c r="L4" s="76" t="s">
        <v>623</v>
      </c>
    </row>
    <row r="5" ht="13" customHeight="true">
      <c r="A5" s="77" t="e"/>
      <c r="B5" s="60" t="s">
        <v>624</v>
      </c>
      <c r="C5" s="78" t="s">
        <v>625</v>
      </c>
      <c r="D5" s="107" t="s">
        <v>74</v>
      </c>
      <c r="E5" s="107" t="s">
        <v>74</v>
      </c>
      <c r="F5" s="80" t="b">
        <f>=IF(F6="-",0,F6)+IF(F38="-",0,F38)+IF(F58="-",0,F58)</f>
      </c>
      <c r="G5" s="107" t="s">
        <v>74</v>
      </c>
      <c r="H5" s="80" t="b">
        <f>=IF(H6="-",0,H6)+IF(H38="-",0,H38)+IF(H58="-",0,H58)</f>
      </c>
      <c r="I5" s="107" t="s">
        <v>74</v>
      </c>
      <c r="J5" s="119" t="b">
        <f>=IF((IF((F5 * 1000)="-",0,(F5 * 1000)))=0,0,((IF((H5 * 1000)="-",0,(H5 * 1000))-IF((F5 * 1000)="-",0,(F5 * 1000))))/(IF((F5 * 1000)="-",0,(F5 * 1000))))*100</f>
      </c>
      <c r="K5" s="120" t="b">
        <f>=IF(K6="-",0,K6)+IF(K38="-",0,K38)+IF(K58="-",0,K58)</f>
      </c>
      <c r="L5" s="121" t="b">
        <f>=IF(((IF((F5 * 1000)="-",0,(F5 * 1000))+IF((K5 * 1000)="-",0,(K5 * 1000))))=0,0,((IF((H5 * 1000)="-",0,(H5 * 1000))-IF((F5 * 1000)="-",0,(F5 * 1000))-IF((K5 * 1000)="-",0,(K5 * 1000))))/((IF((F5 * 1000)="-",0,(F5 * 1000))+IF((K5 * 1000)="-",0,(K5 * 1000)))))*100</f>
      </c>
    </row>
    <row r="6" ht="51" customHeight="true">
      <c r="A6" s="77" t="e"/>
      <c r="B6" s="60" t="s">
        <v>626</v>
      </c>
      <c r="C6" s="82" t="s">
        <v>627</v>
      </c>
      <c r="D6" s="99" t="s">
        <v>74</v>
      </c>
      <c r="E6" s="99" t="s">
        <v>74</v>
      </c>
      <c r="F6" s="54" t="b">
        <f>=IF(F7="-",0,F7)+IF(F8="-",0,F8)+IF(F10="-",0,F10)+IF(F11="-",0,F11)+IF(F13="-",0,F13)+IF(F21="-",0,F21)+IF(F26="-",0,F26)+IF(F27="-",0,F27)+IF(F30="-",0,F30)+IF(F34="-",0,F34)</f>
      </c>
      <c r="G6" s="99" t="s">
        <v>74</v>
      </c>
      <c r="H6" s="54" t="b">
        <f>=IF(H7="-",0,H7)+IF(H8="-",0,H8)+IF(H10="-",0,H10)+IF(H11="-",0,H11)+IF(H13="-",0,H13)+IF(H21="-",0,H21)+IF(H26="-",0,H26)+IF(H27="-",0,H27)+IF(H30="-",0,H30)+IF(H34="-",0,H34)</f>
      </c>
      <c r="I6" s="99" t="s">
        <v>74</v>
      </c>
      <c r="J6" s="122" t="b">
        <f>=IF((IF((F6 * 1000)="-",0,(F6 * 1000)))=0,0,((IF((H6 * 1000)="-",0,(H6 * 1000))-IF((F6 * 1000)="-",0,(F6 * 1000))))/(IF((F6 * 1000)="-",0,(F6 * 1000))))*100</f>
      </c>
      <c r="K6" s="123" t="b">
        <f>=IF(K7="-",0,K7)+IF(K8="-",0,K8)+IF(K10="-",0,K10)+IF(K11="-",0,K11)+IF(K13="-",0,K13)+IF(K21="-",0,K21)+IF(K26="-",0,K26)+IF(K27="-",0,K27)+IF(K30="-",0,K30)+IF(K34="-",0,K34)</f>
      </c>
      <c r="L6" s="124" t="b">
        <f>=IF(((IF((F6 * 1000)="-",0,(F6 * 1000))+IF((K6 * 1000)="-",0,(K6 * 1000))))=0,0,((IF((H6 * 1000)="-",0,(H6 * 1000))-IF((F6 * 1000)="-",0,(F6 * 1000))-IF((K6 * 1000)="-",0,(K6 * 1000))))/((IF((F6 * 1000)="-",0,(F6 * 1000))+IF((K6 * 1000)="-",0,(K6 * 1000)))))*100</f>
      </c>
    </row>
    <row r="7" ht="26" customHeight="true">
      <c r="A7" s="85" t="e"/>
      <c r="B7" s="64" t="s">
        <v>444</v>
      </c>
      <c r="C7" s="86" t="s">
        <v>628</v>
      </c>
      <c r="D7" s="92" t="n">
        <v>0</v>
      </c>
      <c r="E7" s="99" t="s">
        <v>74</v>
      </c>
      <c r="F7" s="55" t="n">
        <v>0</v>
      </c>
      <c r="G7" s="87" t="b">
        <f>=IF((IF(D7="-",0,D7))=0,0,(IF((F7 * 1000)="-",0,(F7 * 1000)))/(IF(D7="-",0,D7)))</f>
      </c>
      <c r="H7" s="55" t="n">
        <v>0</v>
      </c>
      <c r="I7" s="87" t="b">
        <f>=IF((IF(D7="-",0,D7))=0,0,(IF((H7 * 1000)="-",0,(H7 * 1000)))/(IF(D7="-",0,D7)))</f>
      </c>
      <c r="J7" s="122" t="b">
        <f>=IF((IF((F7 * 1000)="-",0,(F7 * 1000)))=0,0,((IF((H7 * 1000)="-",0,(H7 * 1000))-IF((F7 * 1000)="-",0,(F7 * 1000))))/(IF((F7 * 1000)="-",0,(F7 * 1000))))*100</f>
      </c>
      <c r="K7" s="129" t="n">
        <v>0</v>
      </c>
      <c r="L7" s="124" t="b">
        <f>=IF(((IF((F7 * 1000)="-",0,(F7 * 1000))+IF((K7 * 1000)="-",0,(K7 * 1000))))=0,0,((IF((H7 * 1000)="-",0,(H7 * 1000))-IF((F7 * 1000)="-",0,(F7 * 1000))-IF((K7 * 1000)="-",0,(K7 * 1000))))/((IF((F7 * 1000)="-",0,(F7 * 1000))+IF((K7 * 1000)="-",0,(K7 * 1000)))))*100</f>
      </c>
    </row>
    <row r="8" ht="26" customHeight="true">
      <c r="A8" s="85" t="e"/>
      <c r="B8" s="64" t="s">
        <v>479</v>
      </c>
      <c r="C8" s="86" t="s">
        <v>629</v>
      </c>
      <c r="D8" s="92" t="n">
        <v>0</v>
      </c>
      <c r="E8" s="99" t="s">
        <v>74</v>
      </c>
      <c r="F8" s="55" t="n">
        <v>0</v>
      </c>
      <c r="G8" s="87" t="b">
        <f>=IF((IF(D8="-",0,D8))=0,0,(IF((F8 * 1000)="-",0,(F8 * 1000)))/(IF(D8="-",0,D8)))</f>
      </c>
      <c r="H8" s="55" t="n">
        <v>0</v>
      </c>
      <c r="I8" s="87" t="b">
        <f>=IF((IF(D8="-",0,D8))=0,0,(IF((H8 * 1000)="-",0,(H8 * 1000)))/(IF(D8="-",0,D8)))</f>
      </c>
      <c r="J8" s="122" t="b">
        <f>=IF((IF((F8 * 1000)="-",0,(F8 * 1000)))=0,0,((IF((H8 * 1000)="-",0,(H8 * 1000))-IF((F8 * 1000)="-",0,(F8 * 1000))))/(IF((F8 * 1000)="-",0,(F8 * 1000))))*100</f>
      </c>
      <c r="K8" s="129" t="n">
        <v>0</v>
      </c>
      <c r="L8" s="124" t="b">
        <f>=IF(((IF((F8 * 1000)="-",0,(F8 * 1000))+IF((K8 * 1000)="-",0,(K8 * 1000))))=0,0,((IF((H8 * 1000)="-",0,(H8 * 1000))-IF((F8 * 1000)="-",0,(F8 * 1000))-IF((K8 * 1000)="-",0,(K8 * 1000))))/((IF((F8 * 1000)="-",0,(F8 * 1000))+IF((K8 * 1000)="-",0,(K8 * 1000)))))*100</f>
      </c>
    </row>
    <row r="9" ht="13" customHeight="true">
      <c r="A9" s="85" t="e"/>
      <c r="B9" s="96" t="s">
        <v>481</v>
      </c>
      <c r="C9" s="86" t="s">
        <v>630</v>
      </c>
      <c r="D9" s="92" t="n">
        <v>0</v>
      </c>
      <c r="E9" s="99" t="s">
        <v>74</v>
      </c>
      <c r="F9" s="55" t="n">
        <v>0</v>
      </c>
      <c r="G9" s="87" t="b">
        <f>=IF((IF(D9="-",0,D9))=0,0,(IF((F9 * 1000)="-",0,(F9 * 1000)))/(IF(D9="-",0,D9)))</f>
      </c>
      <c r="H9" s="55" t="n">
        <v>0</v>
      </c>
      <c r="I9" s="87" t="b">
        <f>=IF((IF(D9="-",0,D9))=0,0,(IF((H9 * 1000)="-",0,(H9 * 1000)))/(IF(D9="-",0,D9)))</f>
      </c>
      <c r="J9" s="122" t="b">
        <f>=IF((IF((F9 * 1000)="-",0,(F9 * 1000)))=0,0,((IF((H9 * 1000)="-",0,(H9 * 1000))-IF((F9 * 1000)="-",0,(F9 * 1000))))/(IF((F9 * 1000)="-",0,(F9 * 1000))))*100</f>
      </c>
      <c r="K9" s="129" t="n">
        <v>0</v>
      </c>
      <c r="L9" s="124" t="b">
        <f>=IF(((IF((F9 * 1000)="-",0,(F9 * 1000))+IF((K9 * 1000)="-",0,(K9 * 1000))))=0,0,((IF((H9 * 1000)="-",0,(H9 * 1000))-IF((F9 * 1000)="-",0,(F9 * 1000))-IF((K9 * 1000)="-",0,(K9 * 1000))))/((IF((F9 * 1000)="-",0,(F9 * 1000))+IF((K9 * 1000)="-",0,(K9 * 1000)))))*100</f>
      </c>
    </row>
    <row r="10" ht="38" customHeight="true">
      <c r="A10" s="85" t="e"/>
      <c r="B10" s="64" t="s">
        <v>483</v>
      </c>
      <c r="C10" s="86" t="s">
        <v>631</v>
      </c>
      <c r="D10" s="92" t="n">
        <v>0</v>
      </c>
      <c r="E10" s="99" t="s">
        <v>74</v>
      </c>
      <c r="F10" s="55" t="n">
        <v>0</v>
      </c>
      <c r="G10" s="87" t="b">
        <f>=IF((IF(D10="-",0,D10))=0,0,(IF((F10 * 1000)="-",0,(F10 * 1000)))/(IF(D10="-",0,D10)))</f>
      </c>
      <c r="H10" s="55" t="n">
        <v>0</v>
      </c>
      <c r="I10" s="87" t="b">
        <f>=IF((IF(D10="-",0,D10))=0,0,(IF((H10 * 1000)="-",0,(H10 * 1000)))/(IF(D10="-",0,D10)))</f>
      </c>
      <c r="J10" s="122" t="b">
        <f>=IF((IF((F10 * 1000)="-",0,(F10 * 1000)))=0,0,((IF((H10 * 1000)="-",0,(H10 * 1000))-IF((F10 * 1000)="-",0,(F10 * 1000))))/(IF((F10 * 1000)="-",0,(F10 * 1000))))*100</f>
      </c>
      <c r="K10" s="129" t="n">
        <v>0</v>
      </c>
      <c r="L10" s="124" t="b">
        <f>=IF(((IF((F10 * 1000)="-",0,(F10 * 1000))+IF((K10 * 1000)="-",0,(K10 * 1000))))=0,0,((IF((H10 * 1000)="-",0,(H10 * 1000))-IF((F10 * 1000)="-",0,(F10 * 1000))-IF((K10 * 1000)="-",0,(K10 * 1000))))/((IF((F10 * 1000)="-",0,(F10 * 1000))+IF((K10 * 1000)="-",0,(K10 * 1000)))))*100</f>
      </c>
    </row>
    <row r="11" ht="26" customHeight="true">
      <c r="A11" s="85" t="e"/>
      <c r="B11" s="65" t="s">
        <v>485</v>
      </c>
      <c r="C11" s="86" t="s">
        <v>632</v>
      </c>
      <c r="D11" s="92" t="n">
        <v>0</v>
      </c>
      <c r="E11" s="99" t="s">
        <v>74</v>
      </c>
      <c r="F11" s="55" t="n">
        <v>0</v>
      </c>
      <c r="G11" s="87" t="b">
        <f>=IF((IF(D11="-",0,D11))=0,0,(IF((F11 * 1000)="-",0,(F11 * 1000)))/(IF(D11="-",0,D11)))</f>
      </c>
      <c r="H11" s="55" t="n">
        <v>0</v>
      </c>
      <c r="I11" s="87" t="b">
        <f>=IF((IF(D11="-",0,D11))=0,0,(IF((H11 * 1000)="-",0,(H11 * 1000)))/(IF(D11="-",0,D11)))</f>
      </c>
      <c r="J11" s="122" t="b">
        <f>=IF((IF((F11 * 1000)="-",0,(F11 * 1000)))=0,0,((IF((H11 * 1000)="-",0,(H11 * 1000))-IF((F11 * 1000)="-",0,(F11 * 1000))))/(IF((F11 * 1000)="-",0,(F11 * 1000))))*100</f>
      </c>
      <c r="K11" s="129" t="n">
        <v>0</v>
      </c>
      <c r="L11" s="124" t="b">
        <f>=IF(((IF((F11 * 1000)="-",0,(F11 * 1000))+IF((K11 * 1000)="-",0,(K11 * 1000))))=0,0,((IF((H11 * 1000)="-",0,(H11 * 1000))-IF((F11 * 1000)="-",0,(F11 * 1000))-IF((K11 * 1000)="-",0,(K11 * 1000))))/((IF((F11 * 1000)="-",0,(F11 * 1000))+IF((K11 * 1000)="-",0,(K11 * 1000)))))*100</f>
      </c>
    </row>
    <row r="12" ht="13" customHeight="true">
      <c r="A12" s="95" t="e"/>
      <c r="B12" s="96" t="s">
        <v>487</v>
      </c>
      <c r="C12" s="53" t="s">
        <v>633</v>
      </c>
      <c r="D12" s="92" t="n">
        <v>0</v>
      </c>
      <c r="E12" s="99" t="s">
        <v>74</v>
      </c>
      <c r="F12" s="55" t="n">
        <v>0</v>
      </c>
      <c r="G12" s="87" t="b">
        <f>=IF((IF(D12="-",0,D12))=0,0,(IF((F12 * 1000)="-",0,(F12 * 1000)))/(IF(D12="-",0,D12)))</f>
      </c>
      <c r="H12" s="55" t="n">
        <v>0</v>
      </c>
      <c r="I12" s="87" t="b">
        <f>=IF((IF(D12="-",0,D12))=0,0,(IF((H12 * 1000)="-",0,(H12 * 1000)))/(IF(D12="-",0,D12)))</f>
      </c>
      <c r="J12" s="122" t="b">
        <f>=IF((IF((F12 * 1000)="-",0,(F12 * 1000)))=0,0,((IF((H12 * 1000)="-",0,(H12 * 1000))-IF((F12 * 1000)="-",0,(F12 * 1000))))/(IF((F12 * 1000)="-",0,(F12 * 1000))))*100</f>
      </c>
      <c r="K12" s="129" t="n">
        <v>0</v>
      </c>
      <c r="L12" s="124" t="b">
        <f>=IF(((IF((F12 * 1000)="-",0,(F12 * 1000))+IF((K12 * 1000)="-",0,(K12 * 1000))))=0,0,((IF((H12 * 1000)="-",0,(H12 * 1000))-IF((F12 * 1000)="-",0,(F12 * 1000))-IF((K12 * 1000)="-",0,(K12 * 1000))))/((IF((F12 * 1000)="-",0,(F12 * 1000))+IF((K12 * 1000)="-",0,(K12 * 1000)))))*100</f>
      </c>
    </row>
    <row r="13" ht="38" customHeight="true">
      <c r="A13" s="85" t="e"/>
      <c r="B13" s="65" t="s">
        <v>634</v>
      </c>
      <c r="C13" s="86" t="s">
        <v>635</v>
      </c>
      <c r="D13" s="87" t="b">
        <f>=IF(D14="-",0,D14)+IF(D16="-",0,D16)+IF(D17="-",0,D17)+IF(D19="-",0,D19)+IF(D20="-",0,D20)</f>
      </c>
      <c r="E13" s="99" t="s">
        <v>74</v>
      </c>
      <c r="F13" s="54" t="b">
        <f>=IF(F14="-",0,F14)+IF(F16="-",0,F16)+IF(F17="-",0,F17)+IF(F19="-",0,F19)+IF(F20="-",0,F20)</f>
      </c>
      <c r="G13" s="87" t="b">
        <f>=IF((IF(D13="-",0,D13))=0,0,(IF((F13 * 1000)="-",0,(F13 * 1000)))/(IF(D13="-",0,D13)))</f>
      </c>
      <c r="H13" s="54" t="b">
        <f>=IF(H14="-",0,H14)+IF(H16="-",0,H16)+IF(H17="-",0,H17)+IF(H19="-",0,H19)+IF(H20="-",0,H20)</f>
      </c>
      <c r="I13" s="87" t="b">
        <f>=IF((IF(D13="-",0,D13))=0,0,(IF((H13 * 1000)="-",0,(H13 * 1000)))/(IF(D13="-",0,D13)))</f>
      </c>
      <c r="J13" s="122" t="b">
        <f>=IF((IF((F13 * 1000)="-",0,(F13 * 1000)))=0,0,((IF((H13 * 1000)="-",0,(H13 * 1000))-IF((F13 * 1000)="-",0,(F13 * 1000))))/(IF((F13 * 1000)="-",0,(F13 * 1000))))*100</f>
      </c>
      <c r="K13" s="123" t="b">
        <f>=IF(K14="-",0,K14)+IF(K16="-",0,K16)+IF(K17="-",0,K17)+IF(K19="-",0,K19)+IF(K20="-",0,K20)</f>
      </c>
      <c r="L13" s="124" t="b">
        <f>=IF(((IF((F13 * 1000)="-",0,(F13 * 1000))+IF((K13 * 1000)="-",0,(K13 * 1000))))=0,0,((IF((H13 * 1000)="-",0,(H13 * 1000))-IF((F13 * 1000)="-",0,(F13 * 1000))-IF((K13 * 1000)="-",0,(K13 * 1000))))/((IF((F13 * 1000)="-",0,(F13 * 1000))+IF((K13 * 1000)="-",0,(K13 * 1000)))))*100</f>
      </c>
    </row>
    <row r="14" ht="13" customHeight="true">
      <c r="A14" s="95" t="e"/>
      <c r="B14" s="96" t="s">
        <v>145</v>
      </c>
      <c r="C14" s="86" t="s">
        <v>636</v>
      </c>
      <c r="D14" s="92" t="n">
        <v>0</v>
      </c>
      <c r="E14" s="99" t="s">
        <v>74</v>
      </c>
      <c r="F14" s="55" t="n">
        <v>0</v>
      </c>
      <c r="G14" s="87" t="b">
        <f>=IF((IF(D14="-",0,D14))=0,0,(IF((F14 * 1000)="-",0,(F14 * 1000)))/(IF(D14="-",0,D14)))</f>
      </c>
      <c r="H14" s="55" t="n">
        <v>0</v>
      </c>
      <c r="I14" s="87" t="b">
        <f>=IF((IF(D14="-",0,D14))=0,0,(IF((H14 * 1000)="-",0,(H14 * 1000)))/(IF(D14="-",0,D14)))</f>
      </c>
      <c r="J14" s="122" t="b">
        <f>=IF((IF((F14 * 1000)="-",0,(F14 * 1000)))=0,0,((IF((H14 * 1000)="-",0,(H14 * 1000))-IF((F14 * 1000)="-",0,(F14 * 1000))))/(IF((F14 * 1000)="-",0,(F14 * 1000))))*100</f>
      </c>
      <c r="K14" s="129" t="n">
        <v>0</v>
      </c>
      <c r="L14" s="124" t="b">
        <f>=IF(((IF((F14 * 1000)="-",0,(F14 * 1000))+IF((K14 * 1000)="-",0,(K14 * 1000))))=0,0,((IF((H14 * 1000)="-",0,(H14 * 1000))-IF((F14 * 1000)="-",0,(F14 * 1000))-IF((K14 * 1000)="-",0,(K14 * 1000))))/((IF((F14 * 1000)="-",0,(F14 * 1000))+IF((K14 * 1000)="-",0,(K14 * 1000)))))*100</f>
      </c>
    </row>
    <row r="15" ht="26" customHeight="true">
      <c r="A15" s="141" t="e"/>
      <c r="B15" s="186" t="s">
        <v>493</v>
      </c>
      <c r="C15" s="86" t="s">
        <v>637</v>
      </c>
      <c r="D15" s="92" t="n">
        <v>0</v>
      </c>
      <c r="E15" s="99" t="s">
        <v>74</v>
      </c>
      <c r="F15" s="99" t="s">
        <v>74</v>
      </c>
      <c r="G15" s="99" t="s">
        <v>74</v>
      </c>
      <c r="H15" s="99" t="s">
        <v>74</v>
      </c>
      <c r="I15" s="99" t="s">
        <v>74</v>
      </c>
      <c r="J15" s="99" t="s">
        <v>74</v>
      </c>
      <c r="K15" s="99" t="s">
        <v>74</v>
      </c>
      <c r="L15" s="100" t="s">
        <v>74</v>
      </c>
    </row>
    <row r="16" ht="13" customHeight="true">
      <c r="A16" s="95" t="e"/>
      <c r="B16" s="187" t="s">
        <v>495</v>
      </c>
      <c r="C16" s="86" t="s">
        <v>638</v>
      </c>
      <c r="D16" s="92" t="n">
        <v>0</v>
      </c>
      <c r="E16" s="99" t="s">
        <v>74</v>
      </c>
      <c r="F16" s="55" t="n">
        <v>0</v>
      </c>
      <c r="G16" s="87" t="b">
        <f>=IF((IF(D16="-",0,D16))=0,0,(IF((F16 * 1000)="-",0,(F16 * 1000)))/(IF(D16="-",0,D16)))</f>
      </c>
      <c r="H16" s="55" t="n">
        <v>0</v>
      </c>
      <c r="I16" s="87" t="b">
        <f>=IF((IF(D16="-",0,D16))=0,0,(IF((H16 * 1000)="-",0,(H16 * 1000)))/(IF(D16="-",0,D16)))</f>
      </c>
      <c r="J16" s="122" t="b">
        <f>=IF((IF((F16 * 1000)="-",0,(F16 * 1000)))=0,0,((IF((H16 * 1000)="-",0,(H16 * 1000))-IF((F16 * 1000)="-",0,(F16 * 1000))))/(IF((F16 * 1000)="-",0,(F16 * 1000))))*100</f>
      </c>
      <c r="K16" s="129" t="n">
        <v>0</v>
      </c>
      <c r="L16" s="124" t="b">
        <f>=IF(((IF((F16 * 1000)="-",0,(F16 * 1000))+IF((K16 * 1000)="-",0,(K16 * 1000))))=0,0,((IF((H16 * 1000)="-",0,(H16 * 1000))-IF((F16 * 1000)="-",0,(F16 * 1000))-IF((K16 * 1000)="-",0,(K16 * 1000))))/((IF((F16 * 1000)="-",0,(F16 * 1000))+IF((K16 * 1000)="-",0,(K16 * 1000)))))*100</f>
      </c>
    </row>
    <row r="17" ht="13" customHeight="true">
      <c r="A17" s="95" t="e"/>
      <c r="B17" s="187" t="s">
        <v>151</v>
      </c>
      <c r="C17" s="86" t="s">
        <v>639</v>
      </c>
      <c r="D17" s="92" t="n">
        <v>0</v>
      </c>
      <c r="E17" s="99" t="s">
        <v>74</v>
      </c>
      <c r="F17" s="55" t="n">
        <v>0</v>
      </c>
      <c r="G17" s="87" t="b">
        <f>=IF((IF(D17="-",0,D17))=0,0,(IF((F17 * 1000)="-",0,(F17 * 1000)))/(IF(D17="-",0,D17)))</f>
      </c>
      <c r="H17" s="55" t="n">
        <v>0</v>
      </c>
      <c r="I17" s="87" t="b">
        <f>=IF((IF(D17="-",0,D17))=0,0,(IF((H17 * 1000)="-",0,(H17 * 1000)))/(IF(D17="-",0,D17)))</f>
      </c>
      <c r="J17" s="122" t="b">
        <f>=IF((IF((F17 * 1000)="-",0,(F17 * 1000)))=0,0,((IF((H17 * 1000)="-",0,(H17 * 1000))-IF((F17 * 1000)="-",0,(F17 * 1000))))/(IF((F17 * 1000)="-",0,(F17 * 1000))))*100</f>
      </c>
      <c r="K17" s="129" t="n">
        <v>0</v>
      </c>
      <c r="L17" s="124" t="b">
        <f>=IF(((IF((F17 * 1000)="-",0,(F17 * 1000))+IF((K17 * 1000)="-",0,(K17 * 1000))))=0,0,((IF((H17 * 1000)="-",0,(H17 * 1000))-IF((F17 * 1000)="-",0,(F17 * 1000))-IF((K17 * 1000)="-",0,(K17 * 1000))))/((IF((F17 * 1000)="-",0,(F17 * 1000))+IF((K17 * 1000)="-",0,(K17 * 1000)))))*100</f>
      </c>
    </row>
    <row r="18" ht="26" customHeight="true">
      <c r="A18" s="141" t="e"/>
      <c r="B18" s="186" t="s">
        <v>153</v>
      </c>
      <c r="C18" s="86" t="s">
        <v>640</v>
      </c>
      <c r="D18" s="92" t="n">
        <v>0</v>
      </c>
      <c r="E18" s="99" t="s">
        <v>74</v>
      </c>
      <c r="F18" s="99" t="s">
        <v>74</v>
      </c>
      <c r="G18" s="99" t="s">
        <v>74</v>
      </c>
      <c r="H18" s="99" t="s">
        <v>74</v>
      </c>
      <c r="I18" s="99" t="s">
        <v>74</v>
      </c>
      <c r="J18" s="99" t="s">
        <v>74</v>
      </c>
      <c r="K18" s="99" t="s">
        <v>74</v>
      </c>
      <c r="L18" s="100" t="s">
        <v>74</v>
      </c>
    </row>
    <row r="19" ht="13" customHeight="true">
      <c r="A19" s="95" t="e"/>
      <c r="B19" s="187" t="s">
        <v>499</v>
      </c>
      <c r="C19" s="86" t="s">
        <v>641</v>
      </c>
      <c r="D19" s="92" t="n">
        <v>0</v>
      </c>
      <c r="E19" s="99" t="s">
        <v>74</v>
      </c>
      <c r="F19" s="55" t="n">
        <v>0</v>
      </c>
      <c r="G19" s="87" t="b">
        <f>=IF((IF(D19="-",0,D19))=0,0,(IF((F19 * 1000)="-",0,(F19 * 1000)))/(IF(D19="-",0,D19)))</f>
      </c>
      <c r="H19" s="55" t="n">
        <v>0</v>
      </c>
      <c r="I19" s="87" t="b">
        <f>=IF((IF(D19="-",0,D19))=0,0,(IF((H19 * 1000)="-",0,(H19 * 1000)))/(IF(D19="-",0,D19)))</f>
      </c>
      <c r="J19" s="122" t="b">
        <f>=IF((IF((F19 * 1000)="-",0,(F19 * 1000)))=0,0,((IF((H19 * 1000)="-",0,(H19 * 1000))-IF((F19 * 1000)="-",0,(F19 * 1000))))/(IF((F19 * 1000)="-",0,(F19 * 1000))))*100</f>
      </c>
      <c r="K19" s="129" t="n">
        <v>0</v>
      </c>
      <c r="L19" s="124" t="b">
        <f>=IF(((IF((F19 * 1000)="-",0,(F19 * 1000))+IF((K19 * 1000)="-",0,(K19 * 1000))))=0,0,((IF((H19 * 1000)="-",0,(H19 * 1000))-IF((F19 * 1000)="-",0,(F19 * 1000))-IF((K19 * 1000)="-",0,(K19 * 1000))))/((IF((F19 * 1000)="-",0,(F19 * 1000))+IF((K19 * 1000)="-",0,(K19 * 1000)))))*100</f>
      </c>
    </row>
    <row r="20" ht="26" customHeight="true">
      <c r="A20" s="95" t="e"/>
      <c r="B20" s="187" t="s">
        <v>501</v>
      </c>
      <c r="C20" s="86" t="s">
        <v>642</v>
      </c>
      <c r="D20" s="92" t="n">
        <v>0</v>
      </c>
      <c r="E20" s="99" t="s">
        <v>74</v>
      </c>
      <c r="F20" s="55" t="n">
        <v>0</v>
      </c>
      <c r="G20" s="87" t="b">
        <f>=IF((IF(D20="-",0,D20))=0,0,(IF((F20 * 1000)="-",0,(F20 * 1000)))/(IF(D20="-",0,D20)))</f>
      </c>
      <c r="H20" s="55" t="n">
        <v>0</v>
      </c>
      <c r="I20" s="87" t="b">
        <f>=IF((IF(D20="-",0,D20))=0,0,(IF((H20 * 1000)="-",0,(H20 * 1000)))/(IF(D20="-",0,D20)))</f>
      </c>
      <c r="J20" s="122" t="b">
        <f>=IF((IF((F20 * 1000)="-",0,(F20 * 1000)))=0,0,((IF((H20 * 1000)="-",0,(H20 * 1000))-IF((F20 * 1000)="-",0,(F20 * 1000))))/(IF((F20 * 1000)="-",0,(F20 * 1000))))*100</f>
      </c>
      <c r="K20" s="129" t="n">
        <v>0</v>
      </c>
      <c r="L20" s="124" t="b">
        <f>=IF(((IF((F20 * 1000)="-",0,(F20 * 1000))+IF((K20 * 1000)="-",0,(K20 * 1000))))=0,0,((IF((H20 * 1000)="-",0,(H20 * 1000))-IF((F20 * 1000)="-",0,(F20 * 1000))-IF((K20 * 1000)="-",0,(K20 * 1000))))/((IF((F20 * 1000)="-",0,(F20 * 1000))+IF((K20 * 1000)="-",0,(K20 * 1000)))))*100</f>
      </c>
    </row>
    <row r="21" ht="26" customHeight="true">
      <c r="A21" s="85" t="e"/>
      <c r="B21" s="65" t="s">
        <v>643</v>
      </c>
      <c r="C21" s="86" t="s">
        <v>644</v>
      </c>
      <c r="D21" s="87" t="b">
        <f>=IF(D22="-",0,D22)+IF(D24="-",0,D24)+IF(D25="-",0,D25)</f>
      </c>
      <c r="E21" s="99" t="s">
        <v>74</v>
      </c>
      <c r="F21" s="54" t="b">
        <f>=IF(F22="-",0,F22)+IF(F24="-",0,F24)+IF(F25="-",0,F25)</f>
      </c>
      <c r="G21" s="87" t="b">
        <f>=IF((IF(D21="-",0,D21))=0,0,(IF((F21 * 1000)="-",0,(F21 * 1000)))/(IF(D21="-",0,D21)))</f>
      </c>
      <c r="H21" s="54" t="b">
        <f>=IF(H22="-",0,H22)+IF(H24="-",0,H24)+IF(H25="-",0,H25)</f>
      </c>
      <c r="I21" s="87" t="b">
        <f>=IF((IF(D21="-",0,D21))=0,0,(IF((H21 * 1000)="-",0,(H21 * 1000)))/(IF(D21="-",0,D21)))</f>
      </c>
      <c r="J21" s="122" t="b">
        <f>=IF((IF((F21 * 1000)="-",0,(F21 * 1000)))=0,0,((IF((H21 * 1000)="-",0,(H21 * 1000))-IF((F21 * 1000)="-",0,(F21 * 1000))))/(IF((F21 * 1000)="-",0,(F21 * 1000))))*100</f>
      </c>
      <c r="K21" s="123" t="b">
        <f>=IF(K22="-",0,K22)+IF(K24="-",0,K24)+IF(K25="-",0,K25)</f>
      </c>
      <c r="L21" s="124" t="b">
        <f>=IF(((IF((F21 * 1000)="-",0,(F21 * 1000))+IF((K21 * 1000)="-",0,(K21 * 1000))))=0,0,((IF((H21 * 1000)="-",0,(H21 * 1000))-IF((F21 * 1000)="-",0,(F21 * 1000))-IF((K21 * 1000)="-",0,(K21 * 1000))))/((IF((F21 * 1000)="-",0,(F21 * 1000))+IF((K21 * 1000)="-",0,(K21 * 1000)))))*100</f>
      </c>
    </row>
    <row r="22" ht="26" customHeight="true">
      <c r="A22" s="95" t="e"/>
      <c r="B22" s="96" t="s">
        <v>505</v>
      </c>
      <c r="C22" s="86" t="s">
        <v>645</v>
      </c>
      <c r="D22" s="92" t="n">
        <v>0</v>
      </c>
      <c r="E22" s="99" t="s">
        <v>74</v>
      </c>
      <c r="F22" s="55" t="n">
        <v>0</v>
      </c>
      <c r="G22" s="87" t="b">
        <f>=IF((IF(D22="-",0,D22))=0,0,(IF((F22 * 1000)="-",0,(F22 * 1000)))/(IF(D22="-",0,D22)))</f>
      </c>
      <c r="H22" s="55" t="n">
        <v>0</v>
      </c>
      <c r="I22" s="87" t="b">
        <f>=IF((IF(D22="-",0,D22))=0,0,(IF((H22 * 1000)="-",0,(H22 * 1000)))/(IF(D22="-",0,D22)))</f>
      </c>
      <c r="J22" s="122" t="b">
        <f>=IF((IF((F22 * 1000)="-",0,(F22 * 1000)))=0,0,((IF((H22 * 1000)="-",0,(H22 * 1000))-IF((F22 * 1000)="-",0,(F22 * 1000))))/(IF((F22 * 1000)="-",0,(F22 * 1000))))*100</f>
      </c>
      <c r="K22" s="129" t="n">
        <v>0</v>
      </c>
      <c r="L22" s="124" t="b">
        <f>=IF(((IF((F22 * 1000)="-",0,(F22 * 1000))+IF((K22 * 1000)="-",0,(K22 * 1000))))=0,0,((IF((H22 * 1000)="-",0,(H22 * 1000))-IF((F22 * 1000)="-",0,(F22 * 1000))-IF((K22 * 1000)="-",0,(K22 * 1000))))/((IF((F22 * 1000)="-",0,(F22 * 1000))+IF((K22 * 1000)="-",0,(K22 * 1000)))))*100</f>
      </c>
    </row>
    <row r="23" ht="26" customHeight="true">
      <c r="A23" s="95" t="e"/>
      <c r="B23" s="93" t="s">
        <v>507</v>
      </c>
      <c r="C23" s="86" t="s">
        <v>646</v>
      </c>
      <c r="D23" s="92" t="n">
        <v>0</v>
      </c>
      <c r="E23" s="99" t="s">
        <v>74</v>
      </c>
      <c r="F23" s="55" t="n">
        <v>0</v>
      </c>
      <c r="G23" s="87" t="b">
        <f>=IF((IF(D23="-",0,D23))=0,0,(IF((F23 * 1000)="-",0,(F23 * 1000)))/(IF(D23="-",0,D23)))</f>
      </c>
      <c r="H23" s="55" t="n">
        <v>0</v>
      </c>
      <c r="I23" s="87" t="b">
        <f>=IF((IF(D23="-",0,D23))=0,0,(IF((H23 * 1000)="-",0,(H23 * 1000)))/(IF(D23="-",0,D23)))</f>
      </c>
      <c r="J23" s="122" t="b">
        <f>=IF((IF((F23 * 1000)="-",0,(F23 * 1000)))=0,0,((IF((H23 * 1000)="-",0,(H23 * 1000))-IF((F23 * 1000)="-",0,(F23 * 1000))))/(IF((F23 * 1000)="-",0,(F23 * 1000))))*100</f>
      </c>
      <c r="K23" s="129" t="n">
        <v>0</v>
      </c>
      <c r="L23" s="124" t="b">
        <f>=IF(((IF((F23 * 1000)="-",0,(F23 * 1000))+IF((K23 * 1000)="-",0,(K23 * 1000))))=0,0,((IF((H23 * 1000)="-",0,(H23 * 1000))-IF((F23 * 1000)="-",0,(F23 * 1000))-IF((K23 * 1000)="-",0,(K23 * 1000))))/((IF((F23 * 1000)="-",0,(F23 * 1000))+IF((K23 * 1000)="-",0,(K23 * 1000)))))*100</f>
      </c>
    </row>
    <row r="24" ht="13" customHeight="true">
      <c r="A24" s="95" t="e"/>
      <c r="B24" s="96" t="s">
        <v>509</v>
      </c>
      <c r="C24" s="86" t="s">
        <v>647</v>
      </c>
      <c r="D24" s="92" t="n">
        <v>0</v>
      </c>
      <c r="E24" s="99" t="s">
        <v>74</v>
      </c>
      <c r="F24" s="55" t="n">
        <v>0</v>
      </c>
      <c r="G24" s="87" t="b">
        <f>=IF((IF(D24="-",0,D24))=0,0,(IF((F24 * 1000)="-",0,(F24 * 1000)))/(IF(D24="-",0,D24)))</f>
      </c>
      <c r="H24" s="55" t="n">
        <v>0</v>
      </c>
      <c r="I24" s="87" t="b">
        <f>=IF((IF(D24="-",0,D24))=0,0,(IF((H24 * 1000)="-",0,(H24 * 1000)))/(IF(D24="-",0,D24)))</f>
      </c>
      <c r="J24" s="122" t="b">
        <f>=IF((IF((F24 * 1000)="-",0,(F24 * 1000)))=0,0,((IF((H24 * 1000)="-",0,(H24 * 1000))-IF((F24 * 1000)="-",0,(F24 * 1000))))/(IF((F24 * 1000)="-",0,(F24 * 1000))))*100</f>
      </c>
      <c r="K24" s="129" t="n">
        <v>0</v>
      </c>
      <c r="L24" s="124" t="b">
        <f>=IF(((IF((F24 * 1000)="-",0,(F24 * 1000))+IF((K24 * 1000)="-",0,(K24 * 1000))))=0,0,((IF((H24 * 1000)="-",0,(H24 * 1000))-IF((F24 * 1000)="-",0,(F24 * 1000))-IF((K24 * 1000)="-",0,(K24 * 1000))))/((IF((F24 * 1000)="-",0,(F24 * 1000))+IF((K24 * 1000)="-",0,(K24 * 1000)))))*100</f>
      </c>
    </row>
    <row r="25" ht="13" customHeight="true">
      <c r="A25" s="95" t="e"/>
      <c r="B25" s="96" t="s">
        <v>511</v>
      </c>
      <c r="C25" s="86" t="s">
        <v>648</v>
      </c>
      <c r="D25" s="92" t="n">
        <v>0</v>
      </c>
      <c r="E25" s="99" t="s">
        <v>74</v>
      </c>
      <c r="F25" s="55" t="n">
        <v>0</v>
      </c>
      <c r="G25" s="87" t="b">
        <f>=IF((IF(D25="-",0,D25))=0,0,(IF((F25 * 1000)="-",0,(F25 * 1000)))/(IF(D25="-",0,D25)))</f>
      </c>
      <c r="H25" s="55" t="n">
        <v>0</v>
      </c>
      <c r="I25" s="87" t="b">
        <f>=IF((IF(D25="-",0,D25))=0,0,(IF((H25 * 1000)="-",0,(H25 * 1000)))/(IF(D25="-",0,D25)))</f>
      </c>
      <c r="J25" s="122" t="b">
        <f>=IF((IF((F25 * 1000)="-",0,(F25 * 1000)))=0,0,((IF((H25 * 1000)="-",0,(H25 * 1000))-IF((F25 * 1000)="-",0,(F25 * 1000))))/(IF((F25 * 1000)="-",0,(F25 * 1000))))*100</f>
      </c>
      <c r="K25" s="129" t="n">
        <v>0</v>
      </c>
      <c r="L25" s="124" t="b">
        <f>=IF(((IF((F25 * 1000)="-",0,(F25 * 1000))+IF((K25 * 1000)="-",0,(K25 * 1000))))=0,0,((IF((H25 * 1000)="-",0,(H25 * 1000))-IF((F25 * 1000)="-",0,(F25 * 1000))-IF((K25 * 1000)="-",0,(K25 * 1000))))/((IF((F25 * 1000)="-",0,(F25 * 1000))+IF((K25 * 1000)="-",0,(K25 * 1000)))))*100</f>
      </c>
    </row>
    <row r="26" ht="26" customHeight="true">
      <c r="A26" s="95" t="e"/>
      <c r="B26" s="65" t="s">
        <v>513</v>
      </c>
      <c r="C26" s="86" t="s">
        <v>649</v>
      </c>
      <c r="D26" s="92" t="n">
        <v>0</v>
      </c>
      <c r="E26" s="99" t="s">
        <v>74</v>
      </c>
      <c r="F26" s="55" t="n">
        <v>0</v>
      </c>
      <c r="G26" s="87" t="b">
        <f>=IF((IF(D26="-",0,D26))=0,0,(IF((F26 * 1000)="-",0,(F26 * 1000)))/(IF(D26="-",0,D26)))</f>
      </c>
      <c r="H26" s="55" t="n">
        <v>0</v>
      </c>
      <c r="I26" s="87" t="b">
        <f>=IF((IF(D26="-",0,D26))=0,0,(IF((H26 * 1000)="-",0,(H26 * 1000)))/(IF(D26="-",0,D26)))</f>
      </c>
      <c r="J26" s="122" t="b">
        <f>=IF((IF((F26 * 1000)="-",0,(F26 * 1000)))=0,0,((IF((H26 * 1000)="-",0,(H26 * 1000))-IF((F26 * 1000)="-",0,(F26 * 1000))))/(IF((F26 * 1000)="-",0,(F26 * 1000))))*100</f>
      </c>
      <c r="K26" s="129" t="n">
        <v>0</v>
      </c>
      <c r="L26" s="124" t="b">
        <f>=IF(((IF((F26 * 1000)="-",0,(F26 * 1000))+IF((K26 * 1000)="-",0,(K26 * 1000))))=0,0,((IF((H26 * 1000)="-",0,(H26 * 1000))-IF((F26 * 1000)="-",0,(F26 * 1000))-IF((K26 * 1000)="-",0,(K26 * 1000))))/((IF((F26 * 1000)="-",0,(F26 * 1000))+IF((K26 * 1000)="-",0,(K26 * 1000)))))*100</f>
      </c>
    </row>
    <row r="27" ht="26" customHeight="true">
      <c r="A27" s="85" t="e"/>
      <c r="B27" s="65" t="s">
        <v>515</v>
      </c>
      <c r="C27" s="86" t="s">
        <v>650</v>
      </c>
      <c r="D27" s="92" t="n">
        <v>0</v>
      </c>
      <c r="E27" s="99" t="s">
        <v>74</v>
      </c>
      <c r="F27" s="55" t="n">
        <v>0</v>
      </c>
      <c r="G27" s="87" t="b">
        <f>=IF((IF(D27="-",0,D27))=0,0,(IF((F27 * 1000)="-",0,(F27 * 1000)))/(IF(D27="-",0,D27)))</f>
      </c>
      <c r="H27" s="55" t="n">
        <v>0</v>
      </c>
      <c r="I27" s="87" t="b">
        <f>=IF((IF(D27="-",0,D27))=0,0,(IF((H27 * 1000)="-",0,(H27 * 1000)))/(IF(D27="-",0,D27)))</f>
      </c>
      <c r="J27" s="122" t="b">
        <f>=IF((IF((F27 * 1000)="-",0,(F27 * 1000)))=0,0,((IF((H27 * 1000)="-",0,(H27 * 1000))-IF((F27 * 1000)="-",0,(F27 * 1000))))/(IF((F27 * 1000)="-",0,(F27 * 1000))))*100</f>
      </c>
      <c r="K27" s="129" t="n">
        <v>0</v>
      </c>
      <c r="L27" s="124" t="b">
        <f>=IF(((IF((F27 * 1000)="-",0,(F27 * 1000))+IF((K27 * 1000)="-",0,(K27 * 1000))))=0,0,((IF((H27 * 1000)="-",0,(H27 * 1000))-IF((F27 * 1000)="-",0,(F27 * 1000))-IF((K27 * 1000)="-",0,(K27 * 1000))))/((IF((F27 * 1000)="-",0,(F27 * 1000))+IF((K27 * 1000)="-",0,(K27 * 1000)))))*100</f>
      </c>
    </row>
    <row r="28" ht="26" customHeight="true">
      <c r="A28" s="85" t="e"/>
      <c r="B28" s="96" t="s">
        <v>517</v>
      </c>
      <c r="C28" s="86" t="s">
        <v>651</v>
      </c>
      <c r="D28" s="92" t="n">
        <v>0</v>
      </c>
      <c r="E28" s="99" t="s">
        <v>74</v>
      </c>
      <c r="F28" s="55" t="n">
        <v>0</v>
      </c>
      <c r="G28" s="87" t="b">
        <f>=IF((IF(D28="-",0,D28))=0,0,(IF((F28 * 1000)="-",0,(F28 * 1000)))/(IF(D28="-",0,D28)))</f>
      </c>
      <c r="H28" s="55" t="n">
        <v>0</v>
      </c>
      <c r="I28" s="87" t="b">
        <f>=IF((IF(D28="-",0,D28))=0,0,(IF((H28 * 1000)="-",0,(H28 * 1000)))/(IF(D28="-",0,D28)))</f>
      </c>
      <c r="J28" s="122" t="b">
        <f>=IF((IF((F28 * 1000)="-",0,(F28 * 1000)))=0,0,((IF((H28 * 1000)="-",0,(H28 * 1000))-IF((F28 * 1000)="-",0,(F28 * 1000))))/(IF((F28 * 1000)="-",0,(F28 * 1000))))*100</f>
      </c>
      <c r="K28" s="129" t="n">
        <v>0</v>
      </c>
      <c r="L28" s="124" t="b">
        <f>=IF(((IF((F28 * 1000)="-",0,(F28 * 1000))+IF((K28 * 1000)="-",0,(K28 * 1000))))=0,0,((IF((H28 * 1000)="-",0,(H28 * 1000))-IF((F28 * 1000)="-",0,(F28 * 1000))-IF((K28 * 1000)="-",0,(K28 * 1000))))/((IF((F28 * 1000)="-",0,(F28 * 1000))+IF((K28 * 1000)="-",0,(K28 * 1000)))))*100</f>
      </c>
    </row>
    <row r="29" ht="13" customHeight="true">
      <c r="A29" s="85" t="e"/>
      <c r="B29" s="96" t="s">
        <v>519</v>
      </c>
      <c r="C29" s="86" t="s">
        <v>652</v>
      </c>
      <c r="D29" s="92" t="n">
        <v>0</v>
      </c>
      <c r="E29" s="99" t="s">
        <v>74</v>
      </c>
      <c r="F29" s="55" t="n">
        <v>0</v>
      </c>
      <c r="G29" s="87" t="b">
        <f>=IF((IF(D29="-",0,D29))=0,0,(IF((F29 * 1000)="-",0,(F29 * 1000)))/(IF(D29="-",0,D29)))</f>
      </c>
      <c r="H29" s="55" t="n">
        <v>0</v>
      </c>
      <c r="I29" s="87" t="b">
        <f>=IF((IF(D29="-",0,D29))=0,0,(IF((H29 * 1000)="-",0,(H29 * 1000)))/(IF(D29="-",0,D29)))</f>
      </c>
      <c r="J29" s="122" t="b">
        <f>=IF((IF((F29 * 1000)="-",0,(F29 * 1000)))=0,0,((IF((H29 * 1000)="-",0,(H29 * 1000))-IF((F29 * 1000)="-",0,(F29 * 1000))))/(IF((F29 * 1000)="-",0,(F29 * 1000))))*100</f>
      </c>
      <c r="K29" s="129" t="n">
        <v>0</v>
      </c>
      <c r="L29" s="124" t="b">
        <f>=IF(((IF((F29 * 1000)="-",0,(F29 * 1000))+IF((K29 * 1000)="-",0,(K29 * 1000))))=0,0,((IF((H29 * 1000)="-",0,(H29 * 1000))-IF((F29 * 1000)="-",0,(F29 * 1000))-IF((K29 * 1000)="-",0,(K29 * 1000))))/((IF((F29 * 1000)="-",0,(F29 * 1000))+IF((K29 * 1000)="-",0,(K29 * 1000)))))*100</f>
      </c>
    </row>
    <row r="30" ht="26" customHeight="true">
      <c r="A30" s="85" t="e"/>
      <c r="B30" s="65" t="s">
        <v>653</v>
      </c>
      <c r="C30" s="86" t="s">
        <v>654</v>
      </c>
      <c r="D30" s="92" t="n">
        <v>0</v>
      </c>
      <c r="E30" s="99" t="s">
        <v>74</v>
      </c>
      <c r="F30" s="55" t="n">
        <v>0</v>
      </c>
      <c r="G30" s="87" t="b">
        <f>=IF((IF(D30="-",0,D30))=0,0,(IF((F30 * 1000)="-",0,(F30 * 1000)))/(IF(D30="-",0,D30)))</f>
      </c>
      <c r="H30" s="55" t="n">
        <v>0</v>
      </c>
      <c r="I30" s="87" t="b">
        <f>=IF((IF(D30="-",0,D30))=0,0,(IF((H30 * 1000)="-",0,(H30 * 1000)))/(IF(D30="-",0,D30)))</f>
      </c>
      <c r="J30" s="122" t="b">
        <f>=IF((IF((F30 * 1000)="-",0,(F30 * 1000)))=0,0,((IF((H30 * 1000)="-",0,(H30 * 1000))-IF((F30 * 1000)="-",0,(F30 * 1000))))/(IF((F30 * 1000)="-",0,(F30 * 1000))))*100</f>
      </c>
      <c r="K30" s="129" t="n">
        <v>0</v>
      </c>
      <c r="L30" s="124" t="b">
        <f>=IF(((IF((F30 * 1000)="-",0,(F30 * 1000))+IF((K30 * 1000)="-",0,(K30 * 1000))))=0,0,((IF((H30 * 1000)="-",0,(H30 * 1000))-IF((F30 * 1000)="-",0,(F30 * 1000))-IF((K30 * 1000)="-",0,(K30 * 1000))))/((IF((F30 * 1000)="-",0,(F30 * 1000))+IF((K30 * 1000)="-",0,(K30 * 1000)))))*100</f>
      </c>
    </row>
    <row r="31" ht="38" customHeight="true">
      <c r="A31" s="85" t="e"/>
      <c r="B31" s="96" t="s">
        <v>655</v>
      </c>
      <c r="C31" s="86" t="s">
        <v>656</v>
      </c>
      <c r="D31" s="92" t="n">
        <v>0</v>
      </c>
      <c r="E31" s="99" t="s">
        <v>74</v>
      </c>
      <c r="F31" s="55" t="n">
        <v>0</v>
      </c>
      <c r="G31" s="87" t="b">
        <f>=IF((IF(D31="-",0,D31))=0,0,(IF((F31 * 1000)="-",0,(F31 * 1000)))/(IF(D31="-",0,D31)))</f>
      </c>
      <c r="H31" s="55" t="n">
        <v>0</v>
      </c>
      <c r="I31" s="87" t="b">
        <f>=IF((IF(D31="-",0,D31))=0,0,(IF((H31 * 1000)="-",0,(H31 * 1000)))/(IF(D31="-",0,D31)))</f>
      </c>
      <c r="J31" s="122" t="b">
        <f>=IF((IF((F31 * 1000)="-",0,(F31 * 1000)))=0,0,((IF((H31 * 1000)="-",0,(H31 * 1000))-IF((F31 * 1000)="-",0,(F31 * 1000))))/(IF((F31 * 1000)="-",0,(F31 * 1000))))*100</f>
      </c>
      <c r="K31" s="129" t="n">
        <v>0</v>
      </c>
      <c r="L31" s="124" t="b">
        <f>=IF(((IF((F31 * 1000)="-",0,(F31 * 1000))+IF((K31 * 1000)="-",0,(K31 * 1000))))=0,0,((IF((H31 * 1000)="-",0,(H31 * 1000))-IF((F31 * 1000)="-",0,(F31 * 1000))-IF((K31 * 1000)="-",0,(K31 * 1000))))/((IF((F31 * 1000)="-",0,(F31 * 1000))+IF((K31 * 1000)="-",0,(K31 * 1000)))))*100</f>
      </c>
    </row>
    <row r="32" ht="26" customHeight="true">
      <c r="A32" s="85" t="e"/>
      <c r="B32" s="96" t="s">
        <v>525</v>
      </c>
      <c r="C32" s="86" t="s">
        <v>657</v>
      </c>
      <c r="D32" s="92" t="n">
        <v>0</v>
      </c>
      <c r="E32" s="99" t="s">
        <v>74</v>
      </c>
      <c r="F32" s="55" t="n">
        <v>0</v>
      </c>
      <c r="G32" s="87" t="b">
        <f>=IF((IF(D32="-",0,D32))=0,0,(IF((F32 * 1000)="-",0,(F32 * 1000)))/(IF(D32="-",0,D32)))</f>
      </c>
      <c r="H32" s="55" t="n">
        <v>0</v>
      </c>
      <c r="I32" s="87" t="b">
        <f>=IF((IF(D32="-",0,D32))=0,0,(IF((H32 * 1000)="-",0,(H32 * 1000)))/(IF(D32="-",0,D32)))</f>
      </c>
      <c r="J32" s="122" t="b">
        <f>=IF((IF((F32 * 1000)="-",0,(F32 * 1000)))=0,0,((IF((H32 * 1000)="-",0,(H32 * 1000))-IF((F32 * 1000)="-",0,(F32 * 1000))))/(IF((F32 * 1000)="-",0,(F32 * 1000))))*100</f>
      </c>
      <c r="K32" s="129" t="n">
        <v>0</v>
      </c>
      <c r="L32" s="124" t="b">
        <f>=IF(((IF((F32 * 1000)="-",0,(F32 * 1000))+IF((K32 * 1000)="-",0,(K32 * 1000))))=0,0,((IF((H32 * 1000)="-",0,(H32 * 1000))-IF((F32 * 1000)="-",0,(F32 * 1000))-IF((K32 * 1000)="-",0,(K32 * 1000))))/((IF((F32 * 1000)="-",0,(F32 * 1000))+IF((K32 * 1000)="-",0,(K32 * 1000)))))*100</f>
      </c>
    </row>
    <row r="33" ht="13" customHeight="true">
      <c r="A33" s="85" t="e"/>
      <c r="B33" s="96" t="s">
        <v>527</v>
      </c>
      <c r="C33" s="86" t="s">
        <v>658</v>
      </c>
      <c r="D33" s="92" t="n">
        <v>0</v>
      </c>
      <c r="E33" s="99" t="s">
        <v>74</v>
      </c>
      <c r="F33" s="55" t="n">
        <v>0</v>
      </c>
      <c r="G33" s="87" t="b">
        <f>=IF((IF(D33="-",0,D33))=0,0,(IF((F33 * 1000)="-",0,(F33 * 1000)))/(IF(D33="-",0,D33)))</f>
      </c>
      <c r="H33" s="55" t="n">
        <v>0</v>
      </c>
      <c r="I33" s="87" t="b">
        <f>=IF((IF(D33="-",0,D33))=0,0,(IF((H33 * 1000)="-",0,(H33 * 1000)))/(IF(D33="-",0,D33)))</f>
      </c>
      <c r="J33" s="122" t="b">
        <f>=IF((IF((F33 * 1000)="-",0,(F33 * 1000)))=0,0,((IF((H33 * 1000)="-",0,(H33 * 1000))-IF((F33 * 1000)="-",0,(F33 * 1000))))/(IF((F33 * 1000)="-",0,(F33 * 1000))))*100</f>
      </c>
      <c r="K33" s="129" t="n">
        <v>0</v>
      </c>
      <c r="L33" s="124" t="b">
        <f>=IF(((IF((F33 * 1000)="-",0,(F33 * 1000))+IF((K33 * 1000)="-",0,(K33 * 1000))))=0,0,((IF((H33 * 1000)="-",0,(H33 * 1000))-IF((F33 * 1000)="-",0,(F33 * 1000))-IF((K33 * 1000)="-",0,(K33 * 1000))))/((IF((F33 * 1000)="-",0,(F33 * 1000))+IF((K33 * 1000)="-",0,(K33 * 1000)))))*100</f>
      </c>
    </row>
    <row r="34" ht="26" customHeight="true">
      <c r="A34" s="85" t="e"/>
      <c r="B34" s="65" t="s">
        <v>659</v>
      </c>
      <c r="C34" s="86" t="s">
        <v>660</v>
      </c>
      <c r="D34" s="99" t="s">
        <v>74</v>
      </c>
      <c r="E34" s="99" t="s">
        <v>74</v>
      </c>
      <c r="F34" s="55" t="n">
        <v>0</v>
      </c>
      <c r="G34" s="99" t="s">
        <v>74</v>
      </c>
      <c r="H34" s="55" t="n">
        <v>0</v>
      </c>
      <c r="I34" s="99" t="s">
        <v>74</v>
      </c>
      <c r="J34" s="122" t="b">
        <f>=IF((IF((F34 * 1000)="-",0,(F34 * 1000)))=0,0,((IF((H34 * 1000)="-",0,(H34 * 1000))-IF((F34 * 1000)="-",0,(F34 * 1000))))/(IF((F34 * 1000)="-",0,(F34 * 1000))))*100</f>
      </c>
      <c r="K34" s="129" t="n">
        <v>0</v>
      </c>
      <c r="L34" s="124" t="b">
        <f>=IF(((IF((F34 * 1000)="-",0,(F34 * 1000))+IF((K34 * 1000)="-",0,(K34 * 1000))))=0,0,((IF((H34 * 1000)="-",0,(H34 * 1000))-IF((F34 * 1000)="-",0,(F34 * 1000))-IF((K34 * 1000)="-",0,(K34 * 1000))))/((IF((F34 * 1000)="-",0,(F34 * 1000))+IF((K34 * 1000)="-",0,(K34 * 1000)))))*100</f>
      </c>
    </row>
    <row r="35" ht="38" customHeight="true">
      <c r="A35" s="95" t="e"/>
      <c r="B35" s="113" t="s">
        <v>531</v>
      </c>
      <c r="C35" s="86" t="s">
        <v>661</v>
      </c>
      <c r="D35" s="92" t="n">
        <v>0</v>
      </c>
      <c r="E35" s="99" t="s">
        <v>74</v>
      </c>
      <c r="F35" s="55" t="n">
        <v>0</v>
      </c>
      <c r="G35" s="87" t="b">
        <f>=IF((IF(D35="-",0,D35))=0,0,(IF((F35 * 1000)="-",0,(F35 * 1000)))/(IF(D35="-",0,D35)))</f>
      </c>
      <c r="H35" s="55" t="n">
        <v>0</v>
      </c>
      <c r="I35" s="87" t="b">
        <f>=IF((IF(D35="-",0,D35))=0,0,(IF((H35 * 1000)="-",0,(H35 * 1000)))/(IF(D35="-",0,D35)))</f>
      </c>
      <c r="J35" s="122" t="b">
        <f>=IF((IF((F35 * 1000)="-",0,(F35 * 1000)))=0,0,((IF((H35 * 1000)="-",0,(H35 * 1000))-IF((F35 * 1000)="-",0,(F35 * 1000))))/(IF((F35 * 1000)="-",0,(F35 * 1000))))*100</f>
      </c>
      <c r="K35" s="129" t="n">
        <v>0</v>
      </c>
      <c r="L35" s="124" t="b">
        <f>=IF(((IF((F35 * 1000)="-",0,(F35 * 1000))+IF((K35 * 1000)="-",0,(K35 * 1000))))=0,0,((IF((H35 * 1000)="-",0,(H35 * 1000))-IF((F35 * 1000)="-",0,(F35 * 1000))-IF((K35 * 1000)="-",0,(K35 * 1000))))/((IF((F35 * 1000)="-",0,(F35 * 1000))+IF((K35 * 1000)="-",0,(K35 * 1000)))))*100</f>
      </c>
    </row>
    <row r="36" ht="13" customHeight="true">
      <c r="A36" s="95" t="e"/>
      <c r="B36" s="113" t="s">
        <v>533</v>
      </c>
      <c r="C36" s="86" t="s">
        <v>662</v>
      </c>
      <c r="D36" s="92" t="n">
        <v>0</v>
      </c>
      <c r="E36" s="99" t="s">
        <v>74</v>
      </c>
      <c r="F36" s="55" t="n">
        <v>0</v>
      </c>
      <c r="G36" s="87" t="b">
        <f>=IF((IF(D36="-",0,D36))=0,0,(IF((F36 * 1000)="-",0,(F36 * 1000)))/(IF(D36="-",0,D36)))</f>
      </c>
      <c r="H36" s="55" t="n">
        <v>0</v>
      </c>
      <c r="I36" s="87" t="b">
        <f>=IF((IF(D36="-",0,D36))=0,0,(IF((H36 * 1000)="-",0,(H36 * 1000)))/(IF(D36="-",0,D36)))</f>
      </c>
      <c r="J36" s="122" t="b">
        <f>=IF((IF((F36 * 1000)="-",0,(F36 * 1000)))=0,0,((IF((H36 * 1000)="-",0,(H36 * 1000))-IF((F36 * 1000)="-",0,(F36 * 1000))))/(IF((F36 * 1000)="-",0,(F36 * 1000))))*100</f>
      </c>
      <c r="K36" s="129" t="n">
        <v>0</v>
      </c>
      <c r="L36" s="124" t="b">
        <f>=IF(((IF((F36 * 1000)="-",0,(F36 * 1000))+IF((K36 * 1000)="-",0,(K36 * 1000))))=0,0,((IF((H36 * 1000)="-",0,(H36 * 1000))-IF((F36 * 1000)="-",0,(F36 * 1000))-IF((K36 * 1000)="-",0,(K36 * 1000))))/((IF((F36 * 1000)="-",0,(F36 * 1000))+IF((K36 * 1000)="-",0,(K36 * 1000)))))*100</f>
      </c>
    </row>
    <row r="37" ht="13" customHeight="true">
      <c r="A37" s="95" t="e"/>
      <c r="B37" s="96" t="s">
        <v>535</v>
      </c>
      <c r="C37" s="86" t="s">
        <v>663</v>
      </c>
      <c r="D37" s="92" t="n">
        <v>0</v>
      </c>
      <c r="E37" s="99" t="s">
        <v>74</v>
      </c>
      <c r="F37" s="55" t="n">
        <v>0</v>
      </c>
      <c r="G37" s="87" t="b">
        <f>=IF((IF(D37="-",0,D37))=0,0,(IF((F37 * 1000)="-",0,(F37 * 1000)))/(IF(D37="-",0,D37)))</f>
      </c>
      <c r="H37" s="55" t="n">
        <v>0</v>
      </c>
      <c r="I37" s="87" t="b">
        <f>=IF((IF(D37="-",0,D37))=0,0,(IF((H37 * 1000)="-",0,(H37 * 1000)))/(IF(D37="-",0,D37)))</f>
      </c>
      <c r="J37" s="122" t="b">
        <f>=IF((IF((F37 * 1000)="-",0,(F37 * 1000)))=0,0,((IF((H37 * 1000)="-",0,(H37 * 1000))-IF((F37 * 1000)="-",0,(F37 * 1000))))/(IF((F37 * 1000)="-",0,(F37 * 1000))))*100</f>
      </c>
      <c r="K37" s="129" t="n">
        <v>0</v>
      </c>
      <c r="L37" s="124" t="b">
        <f>=IF(((IF((F37 * 1000)="-",0,(F37 * 1000))+IF((K37 * 1000)="-",0,(K37 * 1000))))=0,0,((IF((H37 * 1000)="-",0,(H37 * 1000))-IF((F37 * 1000)="-",0,(F37 * 1000))-IF((K37 * 1000)="-",0,(K37 * 1000))))/((IF((F37 * 1000)="-",0,(F37 * 1000))+IF((K37 * 1000)="-",0,(K37 * 1000)))))*100</f>
      </c>
    </row>
    <row r="38" ht="51" customHeight="true">
      <c r="A38" s="77" t="e"/>
      <c r="B38" s="60" t="s">
        <v>664</v>
      </c>
      <c r="C38" s="82" t="s">
        <v>665</v>
      </c>
      <c r="D38" s="99" t="s">
        <v>74</v>
      </c>
      <c r="E38" s="99" t="s">
        <v>74</v>
      </c>
      <c r="F38" s="54" t="b">
        <f>=IF(F39="-",0,F39)+IF(F40="-",0,F40)+IF(F48="-",0,F48)+IF(F52="-",0,F52)+IF(F53="-",0,F53)+IF(F54="-",0,F54)+IF(F56="-",0,F56)</f>
      </c>
      <c r="G38" s="99" t="s">
        <v>74</v>
      </c>
      <c r="H38" s="54" t="b">
        <f>=IF(H39="-",0,H39)+IF(H40="-",0,H40)+IF(H48="-",0,H48)+IF(H52="-",0,H52)+IF(H53="-",0,H53)+IF(H54="-",0,H54)+IF(H56="-",0,H56)</f>
      </c>
      <c r="I38" s="99" t="s">
        <v>74</v>
      </c>
      <c r="J38" s="122" t="b">
        <f>=IF((IF((F38 * 1000)="-",0,(F38 * 1000)))=0,0,((IF((H38 * 1000)="-",0,(H38 * 1000))-IF((F38 * 1000)="-",0,(F38 * 1000))))/(IF((F38 * 1000)="-",0,(F38 * 1000))))*100</f>
      </c>
      <c r="K38" s="123" t="b">
        <f>=IF(K39="-",0,K39)+IF(K40="-",0,K40)+IF(K48="-",0,K48)+IF(K52="-",0,K52)+IF(K53="-",0,K53)+IF(K54="-",0,K54)+IF(K56="-",0,K56)</f>
      </c>
      <c r="L38" s="124" t="b">
        <f>=IF(((IF((F38 * 1000)="-",0,(F38 * 1000))+IF((K38 * 1000)="-",0,(K38 * 1000))))=0,0,((IF((H38 * 1000)="-",0,(H38 * 1000))-IF((F38 * 1000)="-",0,(F38 * 1000))-IF((K38 * 1000)="-",0,(K38 * 1000))))/((IF((F38 * 1000)="-",0,(F38 * 1000))+IF((K38 * 1000)="-",0,(K38 * 1000)))))*100</f>
      </c>
    </row>
    <row r="39" ht="13" customHeight="true">
      <c r="A39" s="188" t="e"/>
      <c r="B39" s="176" t="s">
        <v>539</v>
      </c>
      <c r="C39" s="189" t="s">
        <v>666</v>
      </c>
      <c r="D39" s="92" t="n">
        <v>0</v>
      </c>
      <c r="E39" s="87" t="b">
        <f>=IF(D39="-",0,D39)</f>
      </c>
      <c r="F39" s="55" t="n">
        <v>0</v>
      </c>
      <c r="G39" s="87" t="b">
        <f>=IF((IF(D39="-",0,D39))=0,0,(IF((F39 * 1000)="-",0,(F39 * 1000)))/(IF(D39="-",0,D39)))</f>
      </c>
      <c r="H39" s="55" t="n">
        <v>0</v>
      </c>
      <c r="I39" s="87" t="b">
        <f>=IF((IF(D39="-",0,D39))=0,0,(IF((H39 * 1000)="-",0,(H39 * 1000)))/(IF(D39="-",0,D39)))</f>
      </c>
      <c r="J39" s="122" t="b">
        <f>=IF((IF((F39 * 1000)="-",0,(F39 * 1000)))=0,0,((IF((H39 * 1000)="-",0,(H39 * 1000))-IF((F39 * 1000)="-",0,(F39 * 1000))))/(IF((F39 * 1000)="-",0,(F39 * 1000))))*100</f>
      </c>
      <c r="K39" s="129" t="n">
        <v>0</v>
      </c>
      <c r="L39" s="124" t="b">
        <f>=IF(((IF((F39 * 1000)="-",0,(F39 * 1000))+IF((K39 * 1000)="-",0,(K39 * 1000))))=0,0,((IF((H39 * 1000)="-",0,(H39 * 1000))-IF((F39 * 1000)="-",0,(F39 * 1000))-IF((K39 * 1000)="-",0,(K39 * 1000))))/((IF((F39 * 1000)="-",0,(F39 * 1000))+IF((K39 * 1000)="-",0,(K39 * 1000)))))*100</f>
      </c>
    </row>
    <row r="40" ht="38" customHeight="true">
      <c r="A40" s="188" t="e"/>
      <c r="B40" s="176" t="s">
        <v>667</v>
      </c>
      <c r="C40" s="189" t="s">
        <v>668</v>
      </c>
      <c r="D40" s="99" t="s">
        <v>74</v>
      </c>
      <c r="E40" s="99" t="s">
        <v>74</v>
      </c>
      <c r="F40" s="54" t="b">
        <f>=IF(F41="-",0,F41)+IF(F42="-",0,F42)+IF(F43="-",0,F43)+IF(F44="-",0,F44)+IF(F45="-",0,F45)+IF(F47="-",0,F47)</f>
      </c>
      <c r="G40" s="99" t="s">
        <v>74</v>
      </c>
      <c r="H40" s="54" t="b">
        <f>=IF(H41="-",0,H41)+IF(H42="-",0,H42)+IF(H43="-",0,H43)+IF(H44="-",0,H44)+IF(H45="-",0,H45)+IF(H47="-",0,H47)</f>
      </c>
      <c r="I40" s="99" t="s">
        <v>74</v>
      </c>
      <c r="J40" s="122" t="b">
        <f>=IF((IF((F40 * 1000)="-",0,(F40 * 1000)))=0,0,((IF((H40 * 1000)="-",0,(H40 * 1000))-IF((F40 * 1000)="-",0,(F40 * 1000))))/(IF((F40 * 1000)="-",0,(F40 * 1000))))*100</f>
      </c>
      <c r="K40" s="123" t="b">
        <f>=IF(K41="-",0,K41)+IF(K42="-",0,K42)+IF(K43="-",0,K43)+IF(K44="-",0,K44)+IF(K45="-",0,K45)+IF(K47="-",0,K47)</f>
      </c>
      <c r="L40" s="124" t="b">
        <f>=IF(((IF((F40 * 1000)="-",0,(F40 * 1000))+IF((K40 * 1000)="-",0,(K40 * 1000))))=0,0,((IF((H40 * 1000)="-",0,(H40 * 1000))-IF((F40 * 1000)="-",0,(F40 * 1000))-IF((K40 * 1000)="-",0,(K40 * 1000))))/((IF((F40 * 1000)="-",0,(F40 * 1000))+IF((K40 * 1000)="-",0,(K40 * 1000)))))*100</f>
      </c>
    </row>
    <row r="41" ht="38" customHeight="true">
      <c r="A41" s="90" t="e"/>
      <c r="B41" s="91" t="s">
        <v>543</v>
      </c>
      <c r="C41" s="189" t="s">
        <v>669</v>
      </c>
      <c r="D41" s="92" t="n">
        <v>0</v>
      </c>
      <c r="E41" s="87" t="b">
        <f>=IF(D41="-",0,D41)</f>
      </c>
      <c r="F41" s="55" t="n">
        <v>0</v>
      </c>
      <c r="G41" s="87" t="b">
        <f>=IF((IF(D41="-",0,D41))=0,0,(IF((F41 * 1000)="-",0,(F41 * 1000)))/(IF(D41="-",0,D41)))</f>
      </c>
      <c r="H41" s="55" t="n">
        <v>0</v>
      </c>
      <c r="I41" s="87" t="b">
        <f>=IF((IF(D41="-",0,D41))=0,0,(IF((H41 * 1000)="-",0,(H41 * 1000)))/(IF(D41="-",0,D41)))</f>
      </c>
      <c r="J41" s="122" t="b">
        <f>=IF((IF((F41 * 1000)="-",0,(F41 * 1000)))=0,0,((IF((H41 * 1000)="-",0,(H41 * 1000))-IF((F41 * 1000)="-",0,(F41 * 1000))))/(IF((F41 * 1000)="-",0,(F41 * 1000))))*100</f>
      </c>
      <c r="K41" s="129" t="n">
        <v>0</v>
      </c>
      <c r="L41" s="124" t="b">
        <f>=IF(((IF((F41 * 1000)="-",0,(F41 * 1000))+IF((K41 * 1000)="-",0,(K41 * 1000))))=0,0,((IF((H41 * 1000)="-",0,(H41 * 1000))-IF((F41 * 1000)="-",0,(F41 * 1000))-IF((K41 * 1000)="-",0,(K41 * 1000))))/((IF((F41 * 1000)="-",0,(F41 * 1000))+IF((K41 * 1000)="-",0,(K41 * 1000)))))*100</f>
      </c>
    </row>
    <row r="42" ht="13" customHeight="true">
      <c r="A42" s="90" t="e"/>
      <c r="B42" s="91" t="s">
        <v>545</v>
      </c>
      <c r="C42" s="189" t="s">
        <v>670</v>
      </c>
      <c r="D42" s="92" t="n">
        <v>0</v>
      </c>
      <c r="E42" s="87" t="b">
        <f>=IF(D42="-",0,D42)</f>
      </c>
      <c r="F42" s="55" t="n">
        <v>0</v>
      </c>
      <c r="G42" s="87" t="b">
        <f>=IF((IF(D42="-",0,D42))=0,0,(IF((F42 * 1000)="-",0,(F42 * 1000)))/(IF(D42="-",0,D42)))</f>
      </c>
      <c r="H42" s="55" t="n">
        <v>0</v>
      </c>
      <c r="I42" s="87" t="b">
        <f>=IF((IF(D42="-",0,D42))=0,0,(IF((H42 * 1000)="-",0,(H42 * 1000)))/(IF(D42="-",0,D42)))</f>
      </c>
      <c r="J42" s="122" t="b">
        <f>=IF((IF((F42 * 1000)="-",0,(F42 * 1000)))=0,0,((IF((H42 * 1000)="-",0,(H42 * 1000))-IF((F42 * 1000)="-",0,(F42 * 1000))))/(IF((F42 * 1000)="-",0,(F42 * 1000))))*100</f>
      </c>
      <c r="K42" s="129" t="n">
        <v>0</v>
      </c>
      <c r="L42" s="124" t="b">
        <f>=IF(((IF((F42 * 1000)="-",0,(F42 * 1000))+IF((K42 * 1000)="-",0,(K42 * 1000))))=0,0,((IF((H42 * 1000)="-",0,(H42 * 1000))-IF((F42 * 1000)="-",0,(F42 * 1000))-IF((K42 * 1000)="-",0,(K42 * 1000))))/((IF((F42 * 1000)="-",0,(F42 * 1000))+IF((K42 * 1000)="-",0,(K42 * 1000)))))*100</f>
      </c>
    </row>
    <row r="43" ht="26" customHeight="true">
      <c r="A43" s="90" t="e"/>
      <c r="B43" s="91" t="s">
        <v>547</v>
      </c>
      <c r="C43" s="189" t="s">
        <v>671</v>
      </c>
      <c r="D43" s="92" t="n">
        <v>0</v>
      </c>
      <c r="E43" s="87" t="b">
        <f>=IF(D43="-",0,D43)</f>
      </c>
      <c r="F43" s="55" t="n">
        <v>0</v>
      </c>
      <c r="G43" s="87" t="b">
        <f>=IF((IF(D43="-",0,D43))=0,0,(IF((F43 * 1000)="-",0,(F43 * 1000)))/(IF(D43="-",0,D43)))</f>
      </c>
      <c r="H43" s="55" t="n">
        <v>0</v>
      </c>
      <c r="I43" s="87" t="b">
        <f>=IF((IF(D43="-",0,D43))=0,0,(IF((H43 * 1000)="-",0,(H43 * 1000)))/(IF(D43="-",0,D43)))</f>
      </c>
      <c r="J43" s="122" t="b">
        <f>=IF((IF((F43 * 1000)="-",0,(F43 * 1000)))=0,0,((IF((H43 * 1000)="-",0,(H43 * 1000))-IF((F43 * 1000)="-",0,(F43 * 1000))))/(IF((F43 * 1000)="-",0,(F43 * 1000))))*100</f>
      </c>
      <c r="K43" s="129" t="n">
        <v>0</v>
      </c>
      <c r="L43" s="124" t="b">
        <f>=IF(((IF((F43 * 1000)="-",0,(F43 * 1000))+IF((K43 * 1000)="-",0,(K43 * 1000))))=0,0,((IF((H43 * 1000)="-",0,(H43 * 1000))-IF((F43 * 1000)="-",0,(F43 * 1000))-IF((K43 * 1000)="-",0,(K43 * 1000))))/((IF((F43 * 1000)="-",0,(F43 * 1000))+IF((K43 * 1000)="-",0,(K43 * 1000)))))*100</f>
      </c>
    </row>
    <row r="44" ht="26" customHeight="true">
      <c r="A44" s="90" t="e"/>
      <c r="B44" s="91" t="s">
        <v>549</v>
      </c>
      <c r="C44" s="189" t="s">
        <v>672</v>
      </c>
      <c r="D44" s="92" t="n">
        <v>0</v>
      </c>
      <c r="E44" s="87" t="b">
        <f>=IF(D44="-",0,D44)</f>
      </c>
      <c r="F44" s="55" t="n">
        <v>0</v>
      </c>
      <c r="G44" s="87" t="b">
        <f>=IF((IF(D44="-",0,D44))=0,0,(IF((F44 * 1000)="-",0,(F44 * 1000)))/(IF(D44="-",0,D44)))</f>
      </c>
      <c r="H44" s="55" t="n">
        <v>0</v>
      </c>
      <c r="I44" s="87" t="b">
        <f>=IF((IF(D44="-",0,D44))=0,0,(IF((H44 * 1000)="-",0,(H44 * 1000)))/(IF(D44="-",0,D44)))</f>
      </c>
      <c r="J44" s="122" t="b">
        <f>=IF((IF((F44 * 1000)="-",0,(F44 * 1000)))=0,0,((IF((H44 * 1000)="-",0,(H44 * 1000))-IF((F44 * 1000)="-",0,(F44 * 1000))))/(IF((F44 * 1000)="-",0,(F44 * 1000))))*100</f>
      </c>
      <c r="K44" s="129" t="n">
        <v>0</v>
      </c>
      <c r="L44" s="124" t="b">
        <f>=IF(((IF((F44 * 1000)="-",0,(F44 * 1000))+IF((K44 * 1000)="-",0,(K44 * 1000))))=0,0,((IF((H44 * 1000)="-",0,(H44 * 1000))-IF((F44 * 1000)="-",0,(F44 * 1000))-IF((K44 * 1000)="-",0,(K44 * 1000))))/((IF((F44 * 1000)="-",0,(F44 * 1000))+IF((K44 * 1000)="-",0,(K44 * 1000)))))*100</f>
      </c>
    </row>
    <row r="45" ht="26" customHeight="true">
      <c r="A45" s="90" t="e"/>
      <c r="B45" s="91" t="s">
        <v>551</v>
      </c>
      <c r="C45" s="189" t="s">
        <v>673</v>
      </c>
      <c r="D45" s="92" t="n">
        <v>0</v>
      </c>
      <c r="E45" s="87" t="b">
        <f>=IF(D45="-",0,D45)</f>
      </c>
      <c r="F45" s="55" t="n">
        <v>0</v>
      </c>
      <c r="G45" s="87" t="b">
        <f>=IF((IF(D45="-",0,D45))=0,0,(IF((F45 * 1000)="-",0,(F45 * 1000)))/(IF(D45="-",0,D45)))</f>
      </c>
      <c r="H45" s="55" t="n">
        <v>0</v>
      </c>
      <c r="I45" s="87" t="b">
        <f>=IF((IF(D45="-",0,D45))=0,0,(IF((H45 * 1000)="-",0,(H45 * 1000)))/(IF(D45="-",0,D45)))</f>
      </c>
      <c r="J45" s="122" t="b">
        <f>=IF((IF((F45 * 1000)="-",0,(F45 * 1000)))=0,0,((IF((H45 * 1000)="-",0,(H45 * 1000))-IF((F45 * 1000)="-",0,(F45 * 1000))))/(IF((F45 * 1000)="-",0,(F45 * 1000))))*100</f>
      </c>
      <c r="K45" s="129" t="n">
        <v>0</v>
      </c>
      <c r="L45" s="124" t="b">
        <f>=IF(((IF((F45 * 1000)="-",0,(F45 * 1000))+IF((K45 * 1000)="-",0,(K45 * 1000))))=0,0,((IF((H45 * 1000)="-",0,(H45 * 1000))-IF((F45 * 1000)="-",0,(F45 * 1000))-IF((K45 * 1000)="-",0,(K45 * 1000))))/((IF((F45 * 1000)="-",0,(F45 * 1000))+IF((K45 * 1000)="-",0,(K45 * 1000)))))*100</f>
      </c>
    </row>
    <row r="46" ht="26" customHeight="true">
      <c r="A46" s="90" t="e"/>
      <c r="B46" s="93" t="s">
        <v>674</v>
      </c>
      <c r="C46" s="189" t="s">
        <v>675</v>
      </c>
      <c r="D46" s="92" t="n">
        <v>0</v>
      </c>
      <c r="E46" s="87" t="b">
        <f>=IF(D46="-",0,D46)</f>
      </c>
      <c r="F46" s="55" t="n">
        <v>0</v>
      </c>
      <c r="G46" s="87" t="b">
        <f>=IF((IF(D46="-",0,D46))=0,0,(IF((F46 * 1000)="-",0,(F46 * 1000)))/(IF(D46="-",0,D46)))</f>
      </c>
      <c r="H46" s="55" t="n">
        <v>0</v>
      </c>
      <c r="I46" s="87" t="b">
        <f>=IF((IF(D46="-",0,D46))=0,0,(IF((H46 * 1000)="-",0,(H46 * 1000)))/(IF(D46="-",0,D46)))</f>
      </c>
      <c r="J46" s="122" t="b">
        <f>=IF((IF((F46 * 1000)="-",0,(F46 * 1000)))=0,0,((IF((H46 * 1000)="-",0,(H46 * 1000))-IF((F46 * 1000)="-",0,(F46 * 1000))))/(IF((F46 * 1000)="-",0,(F46 * 1000))))*100</f>
      </c>
      <c r="K46" s="129" t="n">
        <v>0</v>
      </c>
      <c r="L46" s="124" t="b">
        <f>=IF(((IF((F46 * 1000)="-",0,(F46 * 1000))+IF((K46 * 1000)="-",0,(K46 * 1000))))=0,0,((IF((H46 * 1000)="-",0,(H46 * 1000))-IF((F46 * 1000)="-",0,(F46 * 1000))-IF((K46 * 1000)="-",0,(K46 * 1000))))/((IF((F46 * 1000)="-",0,(F46 * 1000))+IF((K46 * 1000)="-",0,(K46 * 1000)))))*100</f>
      </c>
    </row>
    <row r="47" ht="38" customHeight="true">
      <c r="A47" s="90" t="e"/>
      <c r="B47" s="91" t="s">
        <v>555</v>
      </c>
      <c r="C47" s="189" t="s">
        <v>676</v>
      </c>
      <c r="D47" s="92" t="n">
        <v>0</v>
      </c>
      <c r="E47" s="92" t="n">
        <v>0</v>
      </c>
      <c r="F47" s="55" t="n">
        <v>0</v>
      </c>
      <c r="G47" s="87" t="b">
        <f>=IF((IF(D47="-",0,D47))=0,0,(IF((F47 * 1000)="-",0,(F47 * 1000)))/(IF(D47="-",0,D47)))</f>
      </c>
      <c r="H47" s="55" t="n">
        <v>0</v>
      </c>
      <c r="I47" s="87" t="b">
        <f>=IF((IF(D47="-",0,D47))=0,0,(IF((H47 * 1000)="-",0,(H47 * 1000)))/(IF(D47="-",0,D47)))</f>
      </c>
      <c r="J47" s="122" t="b">
        <f>=IF((IF((F47 * 1000)="-",0,(F47 * 1000)))=0,0,((IF((H47 * 1000)="-",0,(H47 * 1000))-IF((F47 * 1000)="-",0,(F47 * 1000))))/(IF((F47 * 1000)="-",0,(F47 * 1000))))*100</f>
      </c>
      <c r="K47" s="129" t="n">
        <v>0</v>
      </c>
      <c r="L47" s="124" t="b">
        <f>=IF(((IF((F47 * 1000)="-",0,(F47 * 1000))+IF((K47 * 1000)="-",0,(K47 * 1000))))=0,0,((IF((H47 * 1000)="-",0,(H47 * 1000))-IF((F47 * 1000)="-",0,(F47 * 1000))-IF((K47 * 1000)="-",0,(K47 * 1000))))/((IF((F47 * 1000)="-",0,(F47 * 1000))+IF((K47 * 1000)="-",0,(K47 * 1000)))))*100</f>
      </c>
    </row>
    <row r="48" ht="38" customHeight="true" s="163" customFormat="true">
      <c r="A48" s="188" t="e"/>
      <c r="B48" s="176" t="s">
        <v>557</v>
      </c>
      <c r="C48" s="190" t="s">
        <v>677</v>
      </c>
      <c r="D48" s="178" t="n">
        <v>0</v>
      </c>
      <c r="E48" s="178" t="n">
        <v>0</v>
      </c>
      <c r="F48" s="104" t="n">
        <v>0</v>
      </c>
      <c r="G48" s="191" t="b">
        <f>=IF((IF(D48="-",0,D48))=0,0,(IF((F48 * 1000)="-",0,(F48 * 1000)))/(IF(D48="-",0,D48)))</f>
      </c>
      <c r="H48" s="104" t="n">
        <v>0</v>
      </c>
      <c r="I48" s="191" t="b">
        <f>=IF((IF(D48="-",0,D48))=0,0,(IF((H48 * 1000)="-",0,(H48 * 1000)))/(IF(D48="-",0,D48)))</f>
      </c>
      <c r="J48" s="137" t="b">
        <f>=IF((IF((F48 * 1000)="-",0,(F48 * 1000)))=0,0,((IF((H48 * 1000)="-",0,(H48 * 1000))-IF((F48 * 1000)="-",0,(F48 * 1000))))/(IF((F48 * 1000)="-",0,(F48 * 1000))))*100</f>
      </c>
      <c r="K48" s="138" t="n">
        <v>0</v>
      </c>
      <c r="L48" s="139" t="b">
        <f>=IF(((IF((F48 * 1000)="-",0,(F48 * 1000))+IF((K48 * 1000)="-",0,(K48 * 1000))))=0,0,((IF((H48 * 1000)="-",0,(H48 * 1000))-IF((F48 * 1000)="-",0,(F48 * 1000))-IF((K48 * 1000)="-",0,(K48 * 1000))))/((IF((F48 * 1000)="-",0,(F48 * 1000))+IF((K48 * 1000)="-",0,(K48 * 1000)))))*100</f>
      </c>
    </row>
    <row r="49" ht="11" customHeight="true" s="1" customFormat="true">
      <c r="A49" s="184" t="e"/>
      <c r="I49" s="184" t="e"/>
      <c r="K49" s="184" t="e"/>
      <c r="L49" s="143" t="s">
        <v>678</v>
      </c>
    </row>
    <row r="50" ht="89" customHeight="true">
      <c r="A50" s="33" t="e"/>
      <c r="B50" s="41" t="s">
        <v>20</v>
      </c>
      <c r="C50" s="41" t="s">
        <v>21</v>
      </c>
      <c r="D50" s="41" t="s">
        <v>620</v>
      </c>
      <c r="E50" s="116" t="s">
        <v>469</v>
      </c>
      <c r="F50" s="41" t="s">
        <v>236</v>
      </c>
      <c r="G50" s="41" t="s">
        <v>237</v>
      </c>
      <c r="H50" s="41" t="s">
        <v>238</v>
      </c>
      <c r="I50" s="41" t="s">
        <v>621</v>
      </c>
      <c r="J50" s="116" t="s">
        <v>240</v>
      </c>
      <c r="K50" s="116" t="s">
        <v>622</v>
      </c>
      <c r="L50" s="116" t="s">
        <v>242</v>
      </c>
    </row>
    <row r="51" ht="11" customHeight="true" s="44" customFormat="true">
      <c r="A51" s="75" t="e"/>
      <c r="B51" s="76" t="s">
        <v>30</v>
      </c>
      <c r="C51" s="76" t="s">
        <v>31</v>
      </c>
      <c r="D51" s="76" t="s">
        <v>32</v>
      </c>
      <c r="E51" s="76" t="s">
        <v>33</v>
      </c>
      <c r="F51" s="76" t="s">
        <v>34</v>
      </c>
      <c r="G51" s="76" t="s">
        <v>35</v>
      </c>
      <c r="H51" s="76" t="s">
        <v>36</v>
      </c>
      <c r="I51" s="76" t="s">
        <v>37</v>
      </c>
      <c r="J51" s="76" t="s">
        <v>243</v>
      </c>
      <c r="K51" s="76" t="s">
        <v>244</v>
      </c>
      <c r="L51" s="76" t="s">
        <v>623</v>
      </c>
    </row>
    <row r="52" ht="13" customHeight="true">
      <c r="A52" s="188" t="e"/>
      <c r="B52" s="176" t="s">
        <v>560</v>
      </c>
      <c r="C52" s="192" t="s">
        <v>679</v>
      </c>
      <c r="D52" s="181" t="n">
        <v>0</v>
      </c>
      <c r="E52" s="181" t="n">
        <v>0</v>
      </c>
      <c r="F52" s="182" t="n">
        <v>0</v>
      </c>
      <c r="G52" s="193" t="b">
        <f>=IF((IF(D52="-",0,D52))=0,0,(IF((F52 * 1000)="-",0,(F52 * 1000)))/(IF(D52="-",0,D52)))</f>
      </c>
      <c r="H52" s="182" t="n">
        <v>0</v>
      </c>
      <c r="I52" s="193" t="b">
        <f>=IF((IF(D52="-",0,D52))=0,0,(IF((H52 * 1000)="-",0,(H52 * 1000)))/(IF(D52="-",0,D52)))</f>
      </c>
      <c r="J52" s="119" t="b">
        <f>=IF((IF((F52 * 1000)="-",0,(F52 * 1000)))=0,0,((IF((H52 * 1000)="-",0,(H52 * 1000))-IF((F52 * 1000)="-",0,(F52 * 1000))))/(IF((F52 * 1000)="-",0,(F52 * 1000))))*100</f>
      </c>
      <c r="K52" s="194" t="n">
        <v>0</v>
      </c>
      <c r="L52" s="121" t="b">
        <f>=IF(((IF((F52 * 1000)="-",0,(F52 * 1000))+IF((K52 * 1000)="-",0,(K52 * 1000))))=0,0,((IF((H52 * 1000)="-",0,(H52 * 1000))-IF((F52 * 1000)="-",0,(F52 * 1000))-IF((K52 * 1000)="-",0,(K52 * 1000))))/((IF((F52 * 1000)="-",0,(F52 * 1000))+IF((K52 * 1000)="-",0,(K52 * 1000)))))*100</f>
      </c>
    </row>
    <row r="53" ht="89" customHeight="true">
      <c r="A53" s="188" t="e"/>
      <c r="B53" s="176" t="s">
        <v>562</v>
      </c>
      <c r="C53" s="189" t="s">
        <v>680</v>
      </c>
      <c r="D53" s="92" t="n">
        <v>0</v>
      </c>
      <c r="E53" s="99" t="s">
        <v>74</v>
      </c>
      <c r="F53" s="55" t="n">
        <v>0</v>
      </c>
      <c r="G53" s="87" t="b">
        <f>=IF((IF(D53="-",0,D53))=0,0,(IF((F53 * 1000)="-",0,(F53 * 1000)))/(IF(D53="-",0,D53)))</f>
      </c>
      <c r="H53" s="55" t="n">
        <v>0</v>
      </c>
      <c r="I53" s="87" t="b">
        <f>=IF((IF(D53="-",0,D53))=0,0,(IF((H53 * 1000)="-",0,(H53 * 1000)))/(IF(D53="-",0,D53)))</f>
      </c>
      <c r="J53" s="122" t="b">
        <f>=IF((IF((F53 * 1000)="-",0,(F53 * 1000)))=0,0,((IF((H53 * 1000)="-",0,(H53 * 1000))-IF((F53 * 1000)="-",0,(F53 * 1000))))/(IF((F53 * 1000)="-",0,(F53 * 1000))))*100</f>
      </c>
      <c r="K53" s="129" t="n">
        <v>0</v>
      </c>
      <c r="L53" s="124" t="b">
        <f>=IF(((IF((F53 * 1000)="-",0,(F53 * 1000))+IF((K53 * 1000)="-",0,(K53 * 1000))))=0,0,((IF((H53 * 1000)="-",0,(H53 * 1000))-IF((F53 * 1000)="-",0,(F53 * 1000))-IF((K53 * 1000)="-",0,(K53 * 1000))))/((IF((F53 * 1000)="-",0,(F53 * 1000))+IF((K53 * 1000)="-",0,(K53 * 1000)))))*100</f>
      </c>
    </row>
    <row r="54" ht="13" customHeight="true" s="163" customFormat="true">
      <c r="A54" s="188" t="e"/>
      <c r="B54" s="176" t="s">
        <v>681</v>
      </c>
      <c r="C54" s="189" t="s">
        <v>682</v>
      </c>
      <c r="D54" s="99" t="s">
        <v>74</v>
      </c>
      <c r="E54" s="99" t="s">
        <v>74</v>
      </c>
      <c r="F54" s="55" t="n">
        <v>0</v>
      </c>
      <c r="G54" s="99" t="s">
        <v>74</v>
      </c>
      <c r="H54" s="55" t="n">
        <v>0</v>
      </c>
      <c r="I54" s="99" t="s">
        <v>74</v>
      </c>
      <c r="J54" s="122" t="b">
        <f>=IF((IF((F54 * 1000)="-",0,(F54 * 1000)))=0,0,((IF((H54 * 1000)="-",0,(H54 * 1000))-IF((F54 * 1000)="-",0,(F54 * 1000))))/(IF((F54 * 1000)="-",0,(F54 * 1000))))*100</f>
      </c>
      <c r="K54" s="129" t="n">
        <v>0</v>
      </c>
      <c r="L54" s="124" t="b">
        <f>=IF(((IF((F54 * 1000)="-",0,(F54 * 1000))+IF((K54 * 1000)="-",0,(K54 * 1000))))=0,0,((IF((H54 * 1000)="-",0,(H54 * 1000))-IF((F54 * 1000)="-",0,(F54 * 1000))-IF((K54 * 1000)="-",0,(K54 * 1000))))/((IF((F54 * 1000)="-",0,(F54 * 1000))+IF((K54 * 1000)="-",0,(K54 * 1000)))))*100</f>
      </c>
    </row>
    <row r="55" ht="13" customHeight="true">
      <c r="A55" s="188" t="e"/>
      <c r="B55" s="96" t="s">
        <v>566</v>
      </c>
      <c r="C55" s="189" t="s">
        <v>683</v>
      </c>
      <c r="D55" s="92" t="n">
        <v>0</v>
      </c>
      <c r="E55" s="99" t="s">
        <v>74</v>
      </c>
      <c r="F55" s="55" t="n">
        <v>0</v>
      </c>
      <c r="G55" s="87" t="b">
        <f>=IF((IF(D55="-",0,D55))=0,0,(IF((F55 * 1000)="-",0,(F55 * 1000)))/(IF(D55="-",0,D55)))</f>
      </c>
      <c r="H55" s="55" t="n">
        <v>0</v>
      </c>
      <c r="I55" s="87" t="b">
        <f>=IF((IF(D55="-",0,D55))=0,0,(IF((H55 * 1000)="-",0,(H55 * 1000)))/(IF(D55="-",0,D55)))</f>
      </c>
      <c r="J55" s="122" t="b">
        <f>=IF((IF((F55 * 1000)="-",0,(F55 * 1000)))=0,0,((IF((H55 * 1000)="-",0,(H55 * 1000))-IF((F55 * 1000)="-",0,(F55 * 1000))))/(IF((F55 * 1000)="-",0,(F55 * 1000))))*100</f>
      </c>
      <c r="K55" s="129" t="n">
        <v>0</v>
      </c>
      <c r="L55" s="124" t="b">
        <f>=IF(((IF((F55 * 1000)="-",0,(F55 * 1000))+IF((K55 * 1000)="-",0,(K55 * 1000))))=0,0,((IF((H55 * 1000)="-",0,(H55 * 1000))-IF((F55 * 1000)="-",0,(F55 * 1000))-IF((K55 * 1000)="-",0,(K55 * 1000))))/((IF((F55 * 1000)="-",0,(F55 * 1000))+IF((K55 * 1000)="-",0,(K55 * 1000)))))*100</f>
      </c>
    </row>
    <row r="56" ht="26" customHeight="true">
      <c r="A56" s="188" t="e"/>
      <c r="B56" s="65" t="s">
        <v>568</v>
      </c>
      <c r="C56" s="189" t="s">
        <v>684</v>
      </c>
      <c r="D56" s="92" t="n">
        <v>0</v>
      </c>
      <c r="E56" s="99" t="s">
        <v>74</v>
      </c>
      <c r="F56" s="55" t="n">
        <v>0</v>
      </c>
      <c r="G56" s="87" t="b">
        <f>=IF((IF(D56="-",0,D56))=0,0,(IF((F56 * 1000)="-",0,(F56 * 1000)))/(IF(D56="-",0,D56)))</f>
      </c>
      <c r="H56" s="55" t="n">
        <v>0</v>
      </c>
      <c r="I56" s="87" t="b">
        <f>=IF((IF(D56="-",0,D56))=0,0,(IF((H56 * 1000)="-",0,(H56 * 1000)))/(IF(D56="-",0,D56)))</f>
      </c>
      <c r="J56" s="122" t="b">
        <f>=IF((IF((F56 * 1000)="-",0,(F56 * 1000)))=0,0,((IF((H56 * 1000)="-",0,(H56 * 1000))-IF((F56 * 1000)="-",0,(F56 * 1000))))/(IF((F56 * 1000)="-",0,(F56 * 1000))))*100</f>
      </c>
      <c r="K56" s="129" t="n">
        <v>0</v>
      </c>
      <c r="L56" s="124" t="b">
        <f>=IF(((IF((F56 * 1000)="-",0,(F56 * 1000))+IF((K56 * 1000)="-",0,(K56 * 1000))))=0,0,((IF((H56 * 1000)="-",0,(H56 * 1000))-IF((F56 * 1000)="-",0,(F56 * 1000))-IF((K56 * 1000)="-",0,(K56 * 1000))))/((IF((F56 * 1000)="-",0,(F56 * 1000))+IF((K56 * 1000)="-",0,(K56 * 1000)))))*100</f>
      </c>
    </row>
    <row r="57" ht="26" customHeight="true">
      <c r="A57" s="188" t="e"/>
      <c r="B57" s="96" t="s">
        <v>570</v>
      </c>
      <c r="C57" s="189" t="s">
        <v>685</v>
      </c>
      <c r="D57" s="92" t="n">
        <v>0</v>
      </c>
      <c r="E57" s="99" t="s">
        <v>74</v>
      </c>
      <c r="F57" s="55" t="n">
        <v>0</v>
      </c>
      <c r="G57" s="87" t="b">
        <f>=IF((IF(D57="-",0,D57))=0,0,(IF((F57 * 1000)="-",0,(F57 * 1000)))/(IF(D57="-",0,D57)))</f>
      </c>
      <c r="H57" s="55" t="n">
        <v>0</v>
      </c>
      <c r="I57" s="87" t="b">
        <f>=IF((IF(D57="-",0,D57))=0,0,(IF((H57 * 1000)="-",0,(H57 * 1000)))/(IF(D57="-",0,D57)))</f>
      </c>
      <c r="J57" s="122" t="b">
        <f>=IF((IF((F57 * 1000)="-",0,(F57 * 1000)))=0,0,((IF((H57 * 1000)="-",0,(H57 * 1000))-IF((F57 * 1000)="-",0,(F57 * 1000))))/(IF((F57 * 1000)="-",0,(F57 * 1000))))*100</f>
      </c>
      <c r="K57" s="129" t="n">
        <v>0</v>
      </c>
      <c r="L57" s="124" t="b">
        <f>=IF(((IF((F57 * 1000)="-",0,(F57 * 1000))+IF((K57 * 1000)="-",0,(K57 * 1000))))=0,0,((IF((H57 * 1000)="-",0,(H57 * 1000))-IF((F57 * 1000)="-",0,(F57 * 1000))-IF((K57 * 1000)="-",0,(K57 * 1000))))/((IF((F57 * 1000)="-",0,(F57 * 1000))+IF((K57 * 1000)="-",0,(K57 * 1000)))))*100</f>
      </c>
    </row>
    <row r="58" ht="38" customHeight="true">
      <c r="A58" s="77" t="e"/>
      <c r="B58" s="195" t="s">
        <v>686</v>
      </c>
      <c r="C58" s="82" t="s">
        <v>687</v>
      </c>
      <c r="D58" s="99" t="s">
        <v>74</v>
      </c>
      <c r="E58" s="99" t="s">
        <v>74</v>
      </c>
      <c r="F58" s="54" t="b">
        <f>=IF(F59="-",0,F59)+IF(F62="-",0,F62)+IF(F64="-",0,F64)+IF(F66="-",0,F66)+IF(F67="-",0,F67)+IF(F76="-",0,F76)+IF(F77="-",0,F77)</f>
      </c>
      <c r="G58" s="99" t="s">
        <v>74</v>
      </c>
      <c r="H58" s="54" t="b">
        <f>=IF(H59="-",0,H59)+IF(H62="-",0,H62)+IF(H64="-",0,H64)+IF(H66="-",0,H66)+IF(H67="-",0,H67)+IF(H76="-",0,H76)+IF(H77="-",0,H77)</f>
      </c>
      <c r="I58" s="99" t="s">
        <v>74</v>
      </c>
      <c r="J58" s="122" t="b">
        <f>=IF((IF((F58 * 1000)="-",0,(F58 * 1000)))=0,0,((IF((H58 * 1000)="-",0,(H58 * 1000))-IF((F58 * 1000)="-",0,(F58 * 1000))))/(IF((F58 * 1000)="-",0,(F58 * 1000))))*100</f>
      </c>
      <c r="K58" s="123" t="b">
        <f>=IF(K59="-",0,K59)+IF(K62="-",0,K62)+IF(K64="-",0,K64)+IF(K66="-",0,K66)+IF(K67="-",0,K67)+IF(K76="-",0,K76)+IF(K77="-",0,K77)</f>
      </c>
      <c r="L58" s="124" t="b">
        <f>=IF(((IF((F58 * 1000)="-",0,(F58 * 1000))+IF((K58 * 1000)="-",0,(K58 * 1000))))=0,0,((IF((H58 * 1000)="-",0,(H58 * 1000))-IF((F58 * 1000)="-",0,(F58 * 1000))-IF((K58 * 1000)="-",0,(K58 * 1000))))/((IF((F58 * 1000)="-",0,(F58 * 1000))+IF((K58 * 1000)="-",0,(K58 * 1000)))))*100</f>
      </c>
    </row>
    <row r="59" ht="13" customHeight="true">
      <c r="A59" s="188" t="e"/>
      <c r="B59" s="176" t="s">
        <v>574</v>
      </c>
      <c r="C59" s="189" t="s">
        <v>688</v>
      </c>
      <c r="D59" s="92" t="n">
        <v>0</v>
      </c>
      <c r="E59" s="99" t="s">
        <v>74</v>
      </c>
      <c r="F59" s="55" t="n">
        <v>0</v>
      </c>
      <c r="G59" s="87" t="b">
        <f>=IF((IF(D59="-",0,D59))=0,0,(IF((F59 * 1000)="-",0,(F59 * 1000)))/(IF(D59="-",0,D59)))</f>
      </c>
      <c r="H59" s="55" t="n">
        <v>0</v>
      </c>
      <c r="I59" s="87" t="b">
        <f>=IF((IF(D59="-",0,D59))=0,0,(IF((H59 * 1000)="-",0,(H59 * 1000)))/(IF(D59="-",0,D59)))</f>
      </c>
      <c r="J59" s="122" t="b">
        <f>=IF((IF((F59 * 1000)="-",0,(F59 * 1000)))=0,0,((IF((H59 * 1000)="-",0,(H59 * 1000))-IF((F59 * 1000)="-",0,(F59 * 1000))))/(IF((F59 * 1000)="-",0,(F59 * 1000))))*100</f>
      </c>
      <c r="K59" s="129" t="n">
        <v>0</v>
      </c>
      <c r="L59" s="124" t="b">
        <f>=IF(((IF((F59 * 1000)="-",0,(F59 * 1000))+IF((K59 * 1000)="-",0,(K59 * 1000))))=0,0,((IF((H59 * 1000)="-",0,(H59 * 1000))-IF((F59 * 1000)="-",0,(F59 * 1000))-IF((K59 * 1000)="-",0,(K59 * 1000))))/((IF((F59 * 1000)="-",0,(F59 * 1000))+IF((K59 * 1000)="-",0,(K59 * 1000)))))*100</f>
      </c>
    </row>
    <row r="60" ht="38" customHeight="true">
      <c r="A60" s="188" t="e"/>
      <c r="B60" s="91" t="s">
        <v>576</v>
      </c>
      <c r="C60" s="189" t="s">
        <v>689</v>
      </c>
      <c r="D60" s="92" t="n">
        <v>0</v>
      </c>
      <c r="E60" s="99" t="s">
        <v>74</v>
      </c>
      <c r="F60" s="55" t="n">
        <v>0</v>
      </c>
      <c r="G60" s="87" t="b">
        <f>=IF((IF(D60="-",0,D60))=0,0,(IF((F60 * 1000)="-",0,(F60 * 1000)))/(IF(D60="-",0,D60)))</f>
      </c>
      <c r="H60" s="55" t="n">
        <v>0</v>
      </c>
      <c r="I60" s="87" t="b">
        <f>=IF((IF(D60="-",0,D60))=0,0,(IF((H60 * 1000)="-",0,(H60 * 1000)))/(IF(D60="-",0,D60)))</f>
      </c>
      <c r="J60" s="122" t="b">
        <f>=IF((IF((F60 * 1000)="-",0,(F60 * 1000)))=0,0,((IF((H60 * 1000)="-",0,(H60 * 1000))-IF((F60 * 1000)="-",0,(F60 * 1000))))/(IF((F60 * 1000)="-",0,(F60 * 1000))))*100</f>
      </c>
      <c r="K60" s="129" t="n">
        <v>0</v>
      </c>
      <c r="L60" s="124" t="b">
        <f>=IF(((IF((F60 * 1000)="-",0,(F60 * 1000))+IF((K60 * 1000)="-",0,(K60 * 1000))))=0,0,((IF((H60 * 1000)="-",0,(H60 * 1000))-IF((F60 * 1000)="-",0,(F60 * 1000))-IF((K60 * 1000)="-",0,(K60 * 1000))))/((IF((F60 * 1000)="-",0,(F60 * 1000))+IF((K60 * 1000)="-",0,(K60 * 1000)))))*100</f>
      </c>
    </row>
    <row r="61" ht="26" customHeight="true">
      <c r="A61" s="188" t="e"/>
      <c r="B61" s="91" t="s">
        <v>578</v>
      </c>
      <c r="C61" s="189" t="s">
        <v>690</v>
      </c>
      <c r="D61" s="92" t="n">
        <v>0</v>
      </c>
      <c r="E61" s="99" t="s">
        <v>74</v>
      </c>
      <c r="F61" s="55" t="n">
        <v>0</v>
      </c>
      <c r="G61" s="87" t="b">
        <f>=IF((IF(D61="-",0,D61))=0,0,(IF((F61 * 1000)="-",0,(F61 * 1000)))/(IF(D61="-",0,D61)))</f>
      </c>
      <c r="H61" s="55" t="n">
        <v>0</v>
      </c>
      <c r="I61" s="87" t="b">
        <f>=IF((IF(D61="-",0,D61))=0,0,(IF((H61 * 1000)="-",0,(H61 * 1000)))/(IF(D61="-",0,D61)))</f>
      </c>
      <c r="J61" s="122" t="b">
        <f>=IF((IF((F61 * 1000)="-",0,(F61 * 1000)))=0,0,((IF((H61 * 1000)="-",0,(H61 * 1000))-IF((F61 * 1000)="-",0,(F61 * 1000))))/(IF((F61 * 1000)="-",0,(F61 * 1000))))*100</f>
      </c>
      <c r="K61" s="129" t="n">
        <v>0</v>
      </c>
      <c r="L61" s="124" t="b">
        <f>=IF(((IF((F61 * 1000)="-",0,(F61 * 1000))+IF((K61 * 1000)="-",0,(K61 * 1000))))=0,0,((IF((H61 * 1000)="-",0,(H61 * 1000))-IF((F61 * 1000)="-",0,(F61 * 1000))-IF((K61 * 1000)="-",0,(K61 * 1000))))/((IF((F61 * 1000)="-",0,(F61 * 1000))+IF((K61 * 1000)="-",0,(K61 * 1000)))))*100</f>
      </c>
    </row>
    <row r="62" ht="26" customHeight="true">
      <c r="A62" s="188" t="e"/>
      <c r="B62" s="176" t="s">
        <v>580</v>
      </c>
      <c r="C62" s="189" t="s">
        <v>691</v>
      </c>
      <c r="D62" s="92" t="n">
        <v>0</v>
      </c>
      <c r="E62" s="99" t="s">
        <v>74</v>
      </c>
      <c r="F62" s="55" t="n">
        <v>0</v>
      </c>
      <c r="G62" s="87" t="b">
        <f>=IF((IF(D62="-",0,D62))=0,0,(IF((F62 * 1000)="-",0,(F62 * 1000)))/(IF(D62="-",0,D62)))</f>
      </c>
      <c r="H62" s="55" t="n">
        <v>0</v>
      </c>
      <c r="I62" s="87" t="b">
        <f>=IF((IF(D62="-",0,D62))=0,0,(IF((H62 * 1000)="-",0,(H62 * 1000)))/(IF(D62="-",0,D62)))</f>
      </c>
      <c r="J62" s="122" t="b">
        <f>=IF((IF((F62 * 1000)="-",0,(F62 * 1000)))=0,0,((IF((H62 * 1000)="-",0,(H62 * 1000))-IF((F62 * 1000)="-",0,(F62 * 1000))))/(IF((F62 * 1000)="-",0,(F62 * 1000))))*100</f>
      </c>
      <c r="K62" s="129" t="n">
        <v>0</v>
      </c>
      <c r="L62" s="124" t="b">
        <f>=IF(((IF((F62 * 1000)="-",0,(F62 * 1000))+IF((K62 * 1000)="-",0,(K62 * 1000))))=0,0,((IF((H62 * 1000)="-",0,(H62 * 1000))-IF((F62 * 1000)="-",0,(F62 * 1000))-IF((K62 * 1000)="-",0,(K62 * 1000))))/((IF((F62 * 1000)="-",0,(F62 * 1000))+IF((K62 * 1000)="-",0,(K62 * 1000)))))*100</f>
      </c>
    </row>
    <row r="63" ht="26" customHeight="true">
      <c r="A63" s="90" t="e"/>
      <c r="B63" s="91" t="s">
        <v>582</v>
      </c>
      <c r="C63" s="86" t="s">
        <v>692</v>
      </c>
      <c r="D63" s="92" t="n">
        <v>0</v>
      </c>
      <c r="E63" s="99" t="s">
        <v>74</v>
      </c>
      <c r="F63" s="55" t="n">
        <v>0</v>
      </c>
      <c r="G63" s="87" t="b">
        <f>=IF((IF(D63="-",0,D63))=0,0,(IF((F63 * 1000)="-",0,(F63 * 1000)))/(IF(D63="-",0,D63)))</f>
      </c>
      <c r="H63" s="55" t="n">
        <v>0</v>
      </c>
      <c r="I63" s="87" t="b">
        <f>=IF((IF(D63="-",0,D63))=0,0,(IF((H63 * 1000)="-",0,(H63 * 1000)))/(IF(D63="-",0,D63)))</f>
      </c>
      <c r="J63" s="122" t="b">
        <f>=IF((IF((F63 * 1000)="-",0,(F63 * 1000)))=0,0,((IF((H63 * 1000)="-",0,(H63 * 1000))-IF((F63 * 1000)="-",0,(F63 * 1000))))/(IF((F63 * 1000)="-",0,(F63 * 1000))))*100</f>
      </c>
      <c r="K63" s="129" t="n">
        <v>0</v>
      </c>
      <c r="L63" s="124" t="b">
        <f>=IF(((IF((F63 * 1000)="-",0,(F63 * 1000))+IF((K63 * 1000)="-",0,(K63 * 1000))))=0,0,((IF((H63 * 1000)="-",0,(H63 * 1000))-IF((F63 * 1000)="-",0,(F63 * 1000))-IF((K63 * 1000)="-",0,(K63 * 1000))))/((IF((F63 * 1000)="-",0,(F63 * 1000))+IF((K63 * 1000)="-",0,(K63 * 1000)))))*100</f>
      </c>
    </row>
    <row r="64" ht="13" customHeight="true">
      <c r="A64" s="188" t="e"/>
      <c r="B64" s="176" t="s">
        <v>584</v>
      </c>
      <c r="C64" s="189" t="s">
        <v>693</v>
      </c>
      <c r="D64" s="92" t="n">
        <v>0</v>
      </c>
      <c r="E64" s="99" t="s">
        <v>74</v>
      </c>
      <c r="F64" s="55" t="n">
        <v>0</v>
      </c>
      <c r="G64" s="87" t="b">
        <f>=IF((IF(D64="-",0,D64))=0,0,(IF((F64 * 1000)="-",0,(F64 * 1000)))/(IF(D64="-",0,D64)))</f>
      </c>
      <c r="H64" s="55" t="n">
        <v>0</v>
      </c>
      <c r="I64" s="87" t="b">
        <f>=IF((IF(D64="-",0,D64))=0,0,(IF((H64 * 1000)="-",0,(H64 * 1000)))/(IF(D64="-",0,D64)))</f>
      </c>
      <c r="J64" s="122" t="b">
        <f>=IF((IF((F64 * 1000)="-",0,(F64 * 1000)))=0,0,((IF((H64 * 1000)="-",0,(H64 * 1000))-IF((F64 * 1000)="-",0,(F64 * 1000))))/(IF((F64 * 1000)="-",0,(F64 * 1000))))*100</f>
      </c>
      <c r="K64" s="129" t="n">
        <v>0</v>
      </c>
      <c r="L64" s="124" t="b">
        <f>=IF(((IF((F64 * 1000)="-",0,(F64 * 1000))+IF((K64 * 1000)="-",0,(K64 * 1000))))=0,0,((IF((H64 * 1000)="-",0,(H64 * 1000))-IF((F64 * 1000)="-",0,(F64 * 1000))-IF((K64 * 1000)="-",0,(K64 * 1000))))/((IF((F64 * 1000)="-",0,(F64 * 1000))+IF((K64 * 1000)="-",0,(K64 * 1000)))))*100</f>
      </c>
    </row>
    <row r="65" ht="38" customHeight="true">
      <c r="A65" s="90" t="e"/>
      <c r="B65" s="91" t="s">
        <v>586</v>
      </c>
      <c r="C65" s="86" t="s">
        <v>694</v>
      </c>
      <c r="D65" s="92" t="n">
        <v>0</v>
      </c>
      <c r="E65" s="99" t="s">
        <v>74</v>
      </c>
      <c r="F65" s="55" t="n">
        <v>0</v>
      </c>
      <c r="G65" s="87" t="b">
        <f>=IF((IF(D65="-",0,D65))=0,0,(IF((F65 * 1000)="-",0,(F65 * 1000)))/(IF(D65="-",0,D65)))</f>
      </c>
      <c r="H65" s="55" t="n">
        <v>0</v>
      </c>
      <c r="I65" s="87" t="b">
        <f>=IF((IF(D65="-",0,D65))=0,0,(IF((H65 * 1000)="-",0,(H65 * 1000)))/(IF(D65="-",0,D65)))</f>
      </c>
      <c r="J65" s="122" t="b">
        <f>=IF((IF((F65 * 1000)="-",0,(F65 * 1000)))=0,0,((IF((H65 * 1000)="-",0,(H65 * 1000))-IF((F65 * 1000)="-",0,(F65 * 1000))))/(IF((F65 * 1000)="-",0,(F65 * 1000))))*100</f>
      </c>
      <c r="K65" s="129" t="n">
        <v>0</v>
      </c>
      <c r="L65" s="124" t="b">
        <f>=IF(((IF((F65 * 1000)="-",0,(F65 * 1000))+IF((K65 * 1000)="-",0,(K65 * 1000))))=0,0,((IF((H65 * 1000)="-",0,(H65 * 1000))-IF((F65 * 1000)="-",0,(F65 * 1000))-IF((K65 * 1000)="-",0,(K65 * 1000))))/((IF((F65 * 1000)="-",0,(F65 * 1000))+IF((K65 * 1000)="-",0,(K65 * 1000)))))*100</f>
      </c>
    </row>
    <row r="66" ht="38" customHeight="true">
      <c r="A66" s="188" t="e"/>
      <c r="B66" s="176" t="s">
        <v>588</v>
      </c>
      <c r="C66" s="189" t="s">
        <v>695</v>
      </c>
      <c r="D66" s="92" t="n">
        <v>0</v>
      </c>
      <c r="E66" s="99" t="s">
        <v>74</v>
      </c>
      <c r="F66" s="55" t="n">
        <v>0</v>
      </c>
      <c r="G66" s="87" t="b">
        <f>=IF((IF(D66="-",0,D66))=0,0,(IF((F66 * 1000)="-",0,(F66 * 1000)))/(IF(D66="-",0,D66)))</f>
      </c>
      <c r="H66" s="55" t="n">
        <v>0</v>
      </c>
      <c r="I66" s="87" t="b">
        <f>=IF((IF(D66="-",0,D66))=0,0,(IF((H66 * 1000)="-",0,(H66 * 1000)))/(IF(D66="-",0,D66)))</f>
      </c>
      <c r="J66" s="122" t="b">
        <f>=IF((IF((F66 * 1000)="-",0,(F66 * 1000)))=0,0,((IF((H66 * 1000)="-",0,(H66 * 1000))-IF((F66 * 1000)="-",0,(F66 * 1000))))/(IF((F66 * 1000)="-",0,(F66 * 1000))))*100</f>
      </c>
      <c r="K66" s="129" t="n">
        <v>0</v>
      </c>
      <c r="L66" s="124" t="b">
        <f>=IF(((IF((F66 * 1000)="-",0,(F66 * 1000))+IF((K66 * 1000)="-",0,(K66 * 1000))))=0,0,((IF((H66 * 1000)="-",0,(H66 * 1000))-IF((F66 * 1000)="-",0,(F66 * 1000))-IF((K66 * 1000)="-",0,(K66 * 1000))))/((IF((F66 * 1000)="-",0,(F66 * 1000))+IF((K66 * 1000)="-",0,(K66 * 1000)))))*100</f>
      </c>
    </row>
    <row r="67" ht="51" customHeight="true">
      <c r="A67" s="188" t="e"/>
      <c r="B67" s="176" t="s">
        <v>696</v>
      </c>
      <c r="C67" s="189" t="s">
        <v>697</v>
      </c>
      <c r="D67" s="99" t="s">
        <v>74</v>
      </c>
      <c r="E67" s="87" t="b">
        <f>=IF(E68="-",0,E68)+IF(E69="-",0,E69)+IF(E70="-",0,E70)+IF(E71="-",0,E71)+IF(E72="-",0,E72)+IF(E73="-",0,E73)+IF(E74="-",0,E74)+IF(E75="-",0,E75)</f>
      </c>
      <c r="F67" s="88" t="b">
        <f>=IF(F68="-",0,F68)+IF(F69="-",0,F69)+IF(F70="-",0,F70)+IF(F71="-",0,F71)+IF(F72="-",0,F72)+IF(F73="-",0,F73)+IF(F74="-",0,F74)+IF(F75="-",0,F75)</f>
      </c>
      <c r="G67" s="99" t="s">
        <v>74</v>
      </c>
      <c r="H67" s="88" t="b">
        <f>=IF(H68="-",0,H68)+IF(H69="-",0,H69)+IF(H70="-",0,H70)+IF(H71="-",0,H71)+IF(H72="-",0,H72)+IF(H73="-",0,H73)+IF(H74="-",0,H74)+IF(H75="-",0,H75)</f>
      </c>
      <c r="I67" s="99" t="s">
        <v>74</v>
      </c>
      <c r="J67" s="122" t="b">
        <f>=IF((IF((F67 * 1000)="-",0,(F67 * 1000)))=0,0,((IF((H67 * 1000)="-",0,(H67 * 1000))-IF((F67 * 1000)="-",0,(F67 * 1000))))/(IF((F67 * 1000)="-",0,(F67 * 1000))))*100</f>
      </c>
      <c r="K67" s="123" t="b">
        <f>=IF(K68="-",0,K68)+IF(K69="-",0,K69)+IF(K70="-",0,K70)+IF(K71="-",0,K71)+IF(K72="-",0,K72)+IF(K73="-",0,K73)+IF(K74="-",0,K74)+IF(K75="-",0,K75)</f>
      </c>
      <c r="L67" s="124" t="b">
        <f>=IF(((IF((F67 * 1000)="-",0,(F67 * 1000))+IF((K67 * 1000)="-",0,(K67 * 1000))))=0,0,((IF((H67 * 1000)="-",0,(H67 * 1000))-IF((F67 * 1000)="-",0,(F67 * 1000))-IF((K67 * 1000)="-",0,(K67 * 1000))))/((IF((F67 * 1000)="-",0,(F67 * 1000))+IF((K67 * 1000)="-",0,(K67 * 1000)))))*100</f>
      </c>
    </row>
    <row r="68" ht="38" customHeight="true">
      <c r="A68" s="90" t="e"/>
      <c r="B68" s="91" t="s">
        <v>592</v>
      </c>
      <c r="C68" s="189" t="s">
        <v>698</v>
      </c>
      <c r="D68" s="92" t="n">
        <v>0</v>
      </c>
      <c r="E68" s="92" t="n">
        <v>0</v>
      </c>
      <c r="F68" s="55" t="n">
        <v>0</v>
      </c>
      <c r="G68" s="87" t="b">
        <f>=IF((IF(D68="-",0,D68))=0,0,(IF((F68 * 1000)="-",0,(F68 * 1000)))/(IF(D68="-",0,D68)))</f>
      </c>
      <c r="H68" s="55" t="n">
        <v>0</v>
      </c>
      <c r="I68" s="87" t="b">
        <f>=IF((IF(D68="-",0,D68))=0,0,(IF((H68 * 1000)="-",0,(H68 * 1000)))/(IF(D68="-",0,D68)))</f>
      </c>
      <c r="J68" s="122" t="b">
        <f>=IF((IF((F68 * 1000)="-",0,(F68 * 1000)))=0,0,((IF((H68 * 1000)="-",0,(H68 * 1000))-IF((F68 * 1000)="-",0,(F68 * 1000))))/(IF((F68 * 1000)="-",0,(F68 * 1000))))*100</f>
      </c>
      <c r="K68" s="129" t="n">
        <v>0</v>
      </c>
      <c r="L68" s="124" t="b">
        <f>=IF(((IF((F68 * 1000)="-",0,(F68 * 1000))+IF((K68 * 1000)="-",0,(K68 * 1000))))=0,0,((IF((H68 * 1000)="-",0,(H68 * 1000))-IF((F68 * 1000)="-",0,(F68 * 1000))-IF((K68 * 1000)="-",0,(K68 * 1000))))/((IF((F68 * 1000)="-",0,(F68 * 1000))+IF((K68 * 1000)="-",0,(K68 * 1000)))))*100</f>
      </c>
    </row>
    <row r="69" ht="13" customHeight="true">
      <c r="A69" s="90" t="e"/>
      <c r="B69" s="91" t="s">
        <v>594</v>
      </c>
      <c r="C69" s="189" t="s">
        <v>699</v>
      </c>
      <c r="D69" s="92" t="n">
        <v>0</v>
      </c>
      <c r="E69" s="92" t="n">
        <v>0</v>
      </c>
      <c r="F69" s="55" t="n">
        <v>0</v>
      </c>
      <c r="G69" s="87" t="b">
        <f>=IF((IF(D69="-",0,D69))=0,0,(IF((F69 * 1000)="-",0,(F69 * 1000)))/(IF(D69="-",0,D69)))</f>
      </c>
      <c r="H69" s="55" t="n">
        <v>0</v>
      </c>
      <c r="I69" s="87" t="b">
        <f>=IF((IF(D69="-",0,D69))=0,0,(IF((H69 * 1000)="-",0,(H69 * 1000)))/(IF(D69="-",0,D69)))</f>
      </c>
      <c r="J69" s="122" t="b">
        <f>=IF((IF((F69 * 1000)="-",0,(F69 * 1000)))=0,0,((IF((H69 * 1000)="-",0,(H69 * 1000))-IF((F69 * 1000)="-",0,(F69 * 1000))))/(IF((F69 * 1000)="-",0,(F69 * 1000))))*100</f>
      </c>
      <c r="K69" s="129" t="n">
        <v>0</v>
      </c>
      <c r="L69" s="124" t="b">
        <f>=IF(((IF((F69 * 1000)="-",0,(F69 * 1000))+IF((K69 * 1000)="-",0,(K69 * 1000))))=0,0,((IF((H69 * 1000)="-",0,(H69 * 1000))-IF((F69 * 1000)="-",0,(F69 * 1000))-IF((K69 * 1000)="-",0,(K69 * 1000))))/((IF((F69 * 1000)="-",0,(F69 * 1000))+IF((K69 * 1000)="-",0,(K69 * 1000)))))*100</f>
      </c>
    </row>
    <row r="70" ht="26" customHeight="true">
      <c r="A70" s="90" t="e"/>
      <c r="B70" s="91" t="s">
        <v>700</v>
      </c>
      <c r="C70" s="189" t="s">
        <v>701</v>
      </c>
      <c r="D70" s="92" t="n">
        <v>0</v>
      </c>
      <c r="E70" s="92" t="n">
        <v>0</v>
      </c>
      <c r="F70" s="55" t="n">
        <v>0</v>
      </c>
      <c r="G70" s="87" t="b">
        <f>=IF((IF(D70="-",0,D70))=0,0,(IF((F70 * 1000)="-",0,(F70 * 1000)))/(IF(D70="-",0,D70)))</f>
      </c>
      <c r="H70" s="55" t="n">
        <v>0</v>
      </c>
      <c r="I70" s="87" t="b">
        <f>=IF((IF(D70="-",0,D70))=0,0,(IF((H70 * 1000)="-",0,(H70 * 1000)))/(IF(D70="-",0,D70)))</f>
      </c>
      <c r="J70" s="122" t="b">
        <f>=IF((IF((F70 * 1000)="-",0,(F70 * 1000)))=0,0,((IF((H70 * 1000)="-",0,(H70 * 1000))-IF((F70 * 1000)="-",0,(F70 * 1000))))/(IF((F70 * 1000)="-",0,(F70 * 1000))))*100</f>
      </c>
      <c r="K70" s="129" t="n">
        <v>0</v>
      </c>
      <c r="L70" s="124" t="b">
        <f>=IF(((IF((F70 * 1000)="-",0,(F70 * 1000))+IF((K70 * 1000)="-",0,(K70 * 1000))))=0,0,((IF((H70 * 1000)="-",0,(H70 * 1000))-IF((F70 * 1000)="-",0,(F70 * 1000))-IF((K70 * 1000)="-",0,(K70 * 1000))))/((IF((F70 * 1000)="-",0,(F70 * 1000))+IF((K70 * 1000)="-",0,(K70 * 1000)))))*100</f>
      </c>
    </row>
    <row r="71" ht="13" customHeight="true">
      <c r="A71" s="90" t="e"/>
      <c r="B71" s="91" t="s">
        <v>598</v>
      </c>
      <c r="C71" s="189" t="s">
        <v>702</v>
      </c>
      <c r="D71" s="92" t="n">
        <v>0</v>
      </c>
      <c r="E71" s="92" t="n">
        <v>0</v>
      </c>
      <c r="F71" s="55" t="n">
        <v>0</v>
      </c>
      <c r="G71" s="87" t="b">
        <f>=IF((IF(D71="-",0,D71))=0,0,(IF((F71 * 1000)="-",0,(F71 * 1000)))/(IF(D71="-",0,D71)))</f>
      </c>
      <c r="H71" s="55" t="n">
        <v>0</v>
      </c>
      <c r="I71" s="87" t="b">
        <f>=IF((IF(D71="-",0,D71))=0,0,(IF((H71 * 1000)="-",0,(H71 * 1000)))/(IF(D71="-",0,D71)))</f>
      </c>
      <c r="J71" s="122" t="b">
        <f>=IF((IF((F71 * 1000)="-",0,(F71 * 1000)))=0,0,((IF((H71 * 1000)="-",0,(H71 * 1000))-IF((F71 * 1000)="-",0,(F71 * 1000))))/(IF((F71 * 1000)="-",0,(F71 * 1000))))*100</f>
      </c>
      <c r="K71" s="129" t="n">
        <v>0</v>
      </c>
      <c r="L71" s="124" t="b">
        <f>=IF(((IF((F71 * 1000)="-",0,(F71 * 1000))+IF((K71 * 1000)="-",0,(K71 * 1000))))=0,0,((IF((H71 * 1000)="-",0,(H71 * 1000))-IF((F71 * 1000)="-",0,(F71 * 1000))-IF((K71 * 1000)="-",0,(K71 * 1000))))/((IF((F71 * 1000)="-",0,(F71 * 1000))+IF((K71 * 1000)="-",0,(K71 * 1000)))))*100</f>
      </c>
    </row>
    <row r="72" ht="38" customHeight="true">
      <c r="A72" s="90" t="e"/>
      <c r="B72" s="91" t="s">
        <v>600</v>
      </c>
      <c r="C72" s="189" t="s">
        <v>703</v>
      </c>
      <c r="D72" s="92" t="n">
        <v>0</v>
      </c>
      <c r="E72" s="92" t="n">
        <v>0</v>
      </c>
      <c r="F72" s="55" t="n">
        <v>0</v>
      </c>
      <c r="G72" s="87" t="b">
        <f>=IF((IF(D72="-",0,D72))=0,0,(IF((F72 * 1000)="-",0,(F72 * 1000)))/(IF(D72="-",0,D72)))</f>
      </c>
      <c r="H72" s="55" t="n">
        <v>0</v>
      </c>
      <c r="I72" s="87" t="b">
        <f>=IF((IF(D72="-",0,D72))=0,0,(IF((H72 * 1000)="-",0,(H72 * 1000)))/(IF(D72="-",0,D72)))</f>
      </c>
      <c r="J72" s="122" t="b">
        <f>=IF((IF((F72 * 1000)="-",0,(F72 * 1000)))=0,0,((IF((H72 * 1000)="-",0,(H72 * 1000))-IF((F72 * 1000)="-",0,(F72 * 1000))))/(IF((F72 * 1000)="-",0,(F72 * 1000))))*100</f>
      </c>
      <c r="K72" s="129" t="n">
        <v>0</v>
      </c>
      <c r="L72" s="124" t="b">
        <f>=IF(((IF((F72 * 1000)="-",0,(F72 * 1000))+IF((K72 * 1000)="-",0,(K72 * 1000))))=0,0,((IF((H72 * 1000)="-",0,(H72 * 1000))-IF((F72 * 1000)="-",0,(F72 * 1000))-IF((K72 * 1000)="-",0,(K72 * 1000))))/((IF((F72 * 1000)="-",0,(F72 * 1000))+IF((K72 * 1000)="-",0,(K72 * 1000)))))*100</f>
      </c>
    </row>
    <row r="73" ht="38" customHeight="true">
      <c r="A73" s="90" t="e"/>
      <c r="B73" s="91" t="s">
        <v>602</v>
      </c>
      <c r="C73" s="189" t="s">
        <v>704</v>
      </c>
      <c r="D73" s="92" t="n">
        <v>0</v>
      </c>
      <c r="E73" s="92" t="n">
        <v>0</v>
      </c>
      <c r="F73" s="55" t="n">
        <v>0</v>
      </c>
      <c r="G73" s="87" t="b">
        <f>=IF((IF(D73="-",0,D73))=0,0,(IF((F73 * 1000)="-",0,(F73 * 1000)))/(IF(D73="-",0,D73)))</f>
      </c>
      <c r="H73" s="55" t="n">
        <v>0</v>
      </c>
      <c r="I73" s="87" t="b">
        <f>=IF((IF(D73="-",0,D73))=0,0,(IF((H73 * 1000)="-",0,(H73 * 1000)))/(IF(D73="-",0,D73)))</f>
      </c>
      <c r="J73" s="122" t="b">
        <f>=IF((IF((F73 * 1000)="-",0,(F73 * 1000)))=0,0,((IF((H73 * 1000)="-",0,(H73 * 1000))-IF((F73 * 1000)="-",0,(F73 * 1000))))/(IF((F73 * 1000)="-",0,(F73 * 1000))))*100</f>
      </c>
      <c r="K73" s="129" t="n">
        <v>0</v>
      </c>
      <c r="L73" s="124" t="b">
        <f>=IF(((IF((F73 * 1000)="-",0,(F73 * 1000))+IF((K73 * 1000)="-",0,(K73 * 1000))))=0,0,((IF((H73 * 1000)="-",0,(H73 * 1000))-IF((F73 * 1000)="-",0,(F73 * 1000))-IF((K73 * 1000)="-",0,(K73 * 1000))))/((IF((F73 * 1000)="-",0,(F73 * 1000))+IF((K73 * 1000)="-",0,(K73 * 1000)))))*100</f>
      </c>
    </row>
    <row r="74" ht="38" customHeight="true">
      <c r="A74" s="90" t="e"/>
      <c r="B74" s="91" t="s">
        <v>604</v>
      </c>
      <c r="C74" s="189" t="s">
        <v>705</v>
      </c>
      <c r="D74" s="92" t="n">
        <v>0</v>
      </c>
      <c r="E74" s="92" t="n">
        <v>0</v>
      </c>
      <c r="F74" s="55" t="n">
        <v>0</v>
      </c>
      <c r="G74" s="87" t="b">
        <f>=IF((IF(D74="-",0,D74))=0,0,(IF((F74 * 1000)="-",0,(F74 * 1000)))/(IF(D74="-",0,D74)))</f>
      </c>
      <c r="H74" s="55" t="n">
        <v>0</v>
      </c>
      <c r="I74" s="87" t="b">
        <f>=IF((IF(D74="-",0,D74))=0,0,(IF((H74 * 1000)="-",0,(H74 * 1000)))/(IF(D74="-",0,D74)))</f>
      </c>
      <c r="J74" s="122" t="b">
        <f>=IF((IF((F74 * 1000)="-",0,(F74 * 1000)))=0,0,((IF((H74 * 1000)="-",0,(H74 * 1000))-IF((F74 * 1000)="-",0,(F74 * 1000))))/(IF((F74 * 1000)="-",0,(F74 * 1000))))*100</f>
      </c>
      <c r="K74" s="129" t="n">
        <v>0</v>
      </c>
      <c r="L74" s="124" t="b">
        <f>=IF(((IF((F74 * 1000)="-",0,(F74 * 1000))+IF((K74 * 1000)="-",0,(K74 * 1000))))=0,0,((IF((H74 * 1000)="-",0,(H74 * 1000))-IF((F74 * 1000)="-",0,(F74 * 1000))-IF((K74 * 1000)="-",0,(K74 * 1000))))/((IF((F74 * 1000)="-",0,(F74 * 1000))+IF((K74 * 1000)="-",0,(K74 * 1000)))))*100</f>
      </c>
    </row>
    <row r="75" ht="13" customHeight="true">
      <c r="A75" s="90" t="e"/>
      <c r="B75" s="91" t="s">
        <v>606</v>
      </c>
      <c r="C75" s="189" t="s">
        <v>706</v>
      </c>
      <c r="D75" s="92" t="n">
        <v>0</v>
      </c>
      <c r="E75" s="92" t="n">
        <v>0</v>
      </c>
      <c r="F75" s="55" t="n">
        <v>0</v>
      </c>
      <c r="G75" s="87" t="b">
        <f>=IF((IF(D75="-",0,D75))=0,0,(IF((F75 * 1000)="-",0,(F75 * 1000)))/(IF(D75="-",0,D75)))</f>
      </c>
      <c r="H75" s="55" t="n">
        <v>0</v>
      </c>
      <c r="I75" s="87" t="b">
        <f>=IF((IF(D75="-",0,D75))=0,0,(IF((H75 * 1000)="-",0,(H75 * 1000)))/(IF(D75="-",0,D75)))</f>
      </c>
      <c r="J75" s="122" t="b">
        <f>=IF((IF((F75 * 1000)="-",0,(F75 * 1000)))=0,0,((IF((H75 * 1000)="-",0,(H75 * 1000))-IF((F75 * 1000)="-",0,(F75 * 1000))))/(IF((F75 * 1000)="-",0,(F75 * 1000))))*100</f>
      </c>
      <c r="K75" s="129" t="n">
        <v>0</v>
      </c>
      <c r="L75" s="124" t="b">
        <f>=IF(((IF((F75 * 1000)="-",0,(F75 * 1000))+IF((K75 * 1000)="-",0,(K75 * 1000))))=0,0,((IF((H75 * 1000)="-",0,(H75 * 1000))-IF((F75 * 1000)="-",0,(F75 * 1000))-IF((K75 * 1000)="-",0,(K75 * 1000))))/((IF((F75 * 1000)="-",0,(F75 * 1000))+IF((K75 * 1000)="-",0,(K75 * 1000)))))*100</f>
      </c>
    </row>
    <row r="76" ht="13" customHeight="true">
      <c r="A76" s="188" t="e"/>
      <c r="B76" s="176" t="s">
        <v>707</v>
      </c>
      <c r="C76" s="189" t="s">
        <v>708</v>
      </c>
      <c r="D76" s="92" t="n">
        <v>0</v>
      </c>
      <c r="E76" s="99" t="s">
        <v>74</v>
      </c>
      <c r="F76" s="55" t="n">
        <v>0</v>
      </c>
      <c r="G76" s="87" t="b">
        <f>=IF((IF(D76="-",0,D76))=0,0,(IF((F76 * 1000)="-",0,(F76 * 1000)))/(IF(D76="-",0,D76)))</f>
      </c>
      <c r="H76" s="55" t="n">
        <v>0</v>
      </c>
      <c r="I76" s="87" t="b">
        <f>=IF((IF(D76="-",0,D76))=0,0,(IF((H76 * 1000)="-",0,(H76 * 1000)))/(IF(D76="-",0,D76)))</f>
      </c>
      <c r="J76" s="122" t="b">
        <f>=IF((IF((F76 * 1000)="-",0,(F76 * 1000)))=0,0,((IF((H76 * 1000)="-",0,(H76 * 1000))-IF((F76 * 1000)="-",0,(F76 * 1000))))/(IF((F76 * 1000)="-",0,(F76 * 1000))))*100</f>
      </c>
      <c r="K76" s="129" t="n">
        <v>0</v>
      </c>
      <c r="L76" s="124" t="b">
        <f>=IF(((IF((F76 * 1000)="-",0,(F76 * 1000))+IF((K76 * 1000)="-",0,(K76 * 1000))))=0,0,((IF((H76 * 1000)="-",0,(H76 * 1000))-IF((F76 * 1000)="-",0,(F76 * 1000))-IF((K76 * 1000)="-",0,(K76 * 1000))))/((IF((F76 * 1000)="-",0,(F76 * 1000))+IF((K76 * 1000)="-",0,(K76 * 1000)))))*100</f>
      </c>
    </row>
    <row r="77" ht="13" customHeight="true" s="163" customFormat="true">
      <c r="A77" s="188" t="e"/>
      <c r="B77" s="176" t="s">
        <v>610</v>
      </c>
      <c r="C77" s="189" t="s">
        <v>709</v>
      </c>
      <c r="D77" s="99" t="s">
        <v>74</v>
      </c>
      <c r="E77" s="99" t="s">
        <v>74</v>
      </c>
      <c r="F77" s="55" t="n">
        <v>0</v>
      </c>
      <c r="G77" s="99" t="s">
        <v>74</v>
      </c>
      <c r="H77" s="55" t="n">
        <v>0</v>
      </c>
      <c r="I77" s="99" t="s">
        <v>74</v>
      </c>
      <c r="J77" s="122" t="b">
        <f>=IF((IF((F77 * 1000)="-",0,(F77 * 1000)))=0,0,((IF((H77 * 1000)="-",0,(H77 * 1000))-IF((F77 * 1000)="-",0,(F77 * 1000))))/(IF((F77 * 1000)="-",0,(F77 * 1000))))*100</f>
      </c>
      <c r="K77" s="129" t="n">
        <v>0</v>
      </c>
      <c r="L77" s="124" t="b">
        <f>=IF(((IF((F77 * 1000)="-",0,(F77 * 1000))+IF((K77 * 1000)="-",0,(K77 * 1000))))=0,0,((IF((H77 * 1000)="-",0,(H77 * 1000))-IF((F77 * 1000)="-",0,(F77 * 1000))-IF((K77 * 1000)="-",0,(K77 * 1000))))/((IF((F77 * 1000)="-",0,(F77 * 1000))+IF((K77 * 1000)="-",0,(K77 * 1000)))))*100</f>
      </c>
    </row>
    <row r="78" ht="26" customHeight="true" s="163" customFormat="true">
      <c r="A78" s="188" t="e"/>
      <c r="B78" s="96" t="s">
        <v>612</v>
      </c>
      <c r="C78" s="189" t="s">
        <v>710</v>
      </c>
      <c r="D78" s="92" t="n">
        <v>0</v>
      </c>
      <c r="E78" s="99" t="s">
        <v>74</v>
      </c>
      <c r="F78" s="55" t="n">
        <v>0</v>
      </c>
      <c r="G78" s="87" t="b">
        <f>=IF((IF(D78="-",0,D78))=0,0,(IF((F78 * 1000)="-",0,(F78 * 1000)))/(IF(D78="-",0,D78)))</f>
      </c>
      <c r="H78" s="55" t="n">
        <v>0</v>
      </c>
      <c r="I78" s="87" t="b">
        <f>=IF((IF(D78="-",0,D78))=0,0,(IF((H78 * 1000)="-",0,(H78 * 1000)))/(IF(D78="-",0,D78)))</f>
      </c>
      <c r="J78" s="122" t="b">
        <f>=IF((IF((F78 * 1000)="-",0,(F78 * 1000)))=0,0,((IF((H78 * 1000)="-",0,(H78 * 1000))-IF((F78 * 1000)="-",0,(F78 * 1000))))/(IF((F78 * 1000)="-",0,(F78 * 1000))))*100</f>
      </c>
      <c r="K78" s="129" t="n">
        <v>0</v>
      </c>
      <c r="L78" s="124" t="b">
        <f>=IF(((IF((F78 * 1000)="-",0,(F78 * 1000))+IF((K78 * 1000)="-",0,(K78 * 1000))))=0,0,((IF((H78 * 1000)="-",0,(H78 * 1000))-IF((F78 * 1000)="-",0,(F78 * 1000))-IF((K78 * 1000)="-",0,(K78 * 1000))))/((IF((F78 * 1000)="-",0,(F78 * 1000))+IF((K78 * 1000)="-",0,(K78 * 1000)))))*100</f>
      </c>
    </row>
    <row r="79" ht="13" customHeight="true" s="163" customFormat="true">
      <c r="A79" s="188" t="e"/>
      <c r="B79" s="96" t="s">
        <v>614</v>
      </c>
      <c r="C79" s="189" t="s">
        <v>711</v>
      </c>
      <c r="D79" s="92" t="n">
        <v>0</v>
      </c>
      <c r="E79" s="99" t="s">
        <v>74</v>
      </c>
      <c r="F79" s="55" t="n">
        <v>0</v>
      </c>
      <c r="G79" s="87" t="b">
        <f>=IF((IF(D79="-",0,D79))=0,0,(IF((F79 * 1000)="-",0,(F79 * 1000)))/(IF(D79="-",0,D79)))</f>
      </c>
      <c r="H79" s="55" t="n">
        <v>0</v>
      </c>
      <c r="I79" s="87" t="b">
        <f>=IF((IF(D79="-",0,D79))=0,0,(IF((H79 * 1000)="-",0,(H79 * 1000)))/(IF(D79="-",0,D79)))</f>
      </c>
      <c r="J79" s="122" t="b">
        <f>=IF((IF((F79 * 1000)="-",0,(F79 * 1000)))=0,0,((IF((H79 * 1000)="-",0,(H79 * 1000))-IF((F79 * 1000)="-",0,(F79 * 1000))))/(IF((F79 * 1000)="-",0,(F79 * 1000))))*100</f>
      </c>
      <c r="K79" s="129" t="n">
        <v>0</v>
      </c>
      <c r="L79" s="124" t="b">
        <f>=IF(((IF((F79 * 1000)="-",0,(F79 * 1000))+IF((K79 * 1000)="-",0,(K79 * 1000))))=0,0,((IF((H79 * 1000)="-",0,(H79 * 1000))-IF((F79 * 1000)="-",0,(F79 * 1000))-IF((K79 * 1000)="-",0,(K79 * 1000))))/((IF((F79 * 1000)="-",0,(F79 * 1000))+IF((K79 * 1000)="-",0,(K79 * 1000)))))*100</f>
      </c>
    </row>
    <row r="80" ht="38" customHeight="true" s="163" customFormat="true">
      <c r="A80" s="188" t="e"/>
      <c r="B80" s="96" t="s">
        <v>616</v>
      </c>
      <c r="C80" s="189" t="s">
        <v>712</v>
      </c>
      <c r="D80" s="92" t="n">
        <v>0</v>
      </c>
      <c r="E80" s="99" t="s">
        <v>74</v>
      </c>
      <c r="F80" s="55" t="n">
        <v>0</v>
      </c>
      <c r="G80" s="87" t="b">
        <f>=IF((IF(D80="-",0,D80))=0,0,(IF((F80 * 1000)="-",0,(F80 * 1000)))/(IF(D80="-",0,D80)))</f>
      </c>
      <c r="H80" s="55" t="n">
        <v>0</v>
      </c>
      <c r="I80" s="87" t="b">
        <f>=IF((IF(D80="-",0,D80))=0,0,(IF((H80 * 1000)="-",0,(H80 * 1000)))/(IF(D80="-",0,D80)))</f>
      </c>
      <c r="J80" s="122" t="b">
        <f>=IF((IF((F80 * 1000)="-",0,(F80 * 1000)))=0,0,((IF((H80 * 1000)="-",0,(H80 * 1000))-IF((F80 * 1000)="-",0,(F80 * 1000))))/(IF((F80 * 1000)="-",0,(F80 * 1000))))*100</f>
      </c>
      <c r="K80" s="129" t="n">
        <v>0</v>
      </c>
      <c r="L80" s="124" t="b">
        <f>=IF(((IF((F80 * 1000)="-",0,(F80 * 1000))+IF((K80 * 1000)="-",0,(K80 * 1000))))=0,0,((IF((H80 * 1000)="-",0,(H80 * 1000))-IF((F80 * 1000)="-",0,(F80 * 1000))-IF((K80 * 1000)="-",0,(K80 * 1000))))/((IF((F80 * 1000)="-",0,(F80 * 1000))+IF((K80 * 1000)="-",0,(K80 * 1000)))))*100</f>
      </c>
    </row>
    <row r="81" ht="51" customHeight="true">
      <c r="A81" s="196" t="e"/>
      <c r="B81" s="197" t="s">
        <v>713</v>
      </c>
      <c r="C81" s="190" t="s">
        <v>714</v>
      </c>
      <c r="D81" s="103" t="s">
        <v>74</v>
      </c>
      <c r="E81" s="103" t="s">
        <v>74</v>
      </c>
      <c r="F81" s="104" t="n">
        <v>0</v>
      </c>
      <c r="G81" s="103" t="s">
        <v>74</v>
      </c>
      <c r="H81" s="104" t="n">
        <v>0</v>
      </c>
      <c r="I81" s="103" t="s">
        <v>74</v>
      </c>
      <c r="J81" s="137" t="b">
        <f>=IF((IF((F81 * 1000)="-",0,(F81 * 1000)))=0,0,((IF((H81 * 1000)="-",0,(H81 * 1000))-IF((F81 * 1000)="-",0,(F81 * 1000))))/(IF((F81 * 1000)="-",0,(F81 * 1000))))*100</f>
      </c>
      <c r="K81" s="138" t="n">
        <v>0</v>
      </c>
      <c r="L81" s="139" t="b">
        <f>=IF(((IF((F81 * 1000)="-",0,(F81 * 1000))+IF((K81 * 1000)="-",0,(K81 * 1000))))=0,0,((IF((H81 * 1000)="-",0,(H81 * 1000))-IF((F81 * 1000)="-",0,(F81 * 1000))-IF((K81 * 1000)="-",0,(K81 * 1000))))/((IF((F81 * 1000)="-",0,(F81 * 1000))+IF((K81 * 1000)="-",0,(K81 * 1000)))))*100</f>
      </c>
    </row>
  </sheetData>
  <mergeCells count="1">
    <mergeCell ref="B2:K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1" manualBreakCount="1">
    <brk id="48" max="16383" man="true"/>
  </rowBreaks>
  <drawing r:id="rId1"/>
  <legacyDrawing r:id="rId2"/>
  <legacyDrawingHF r:id="rId5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24"/>
  <sheetViews>
    <sheetView workbookViewId="0"/>
  </sheetViews>
  <sheetFormatPr defaultColWidth="10.5" customHeight="true" defaultRowHeight="11.429"/>
  <cols>
    <col min="1" max="1" width="1.16796875" style="2" customWidth="true"/>
    <col min="2" max="2" width="51.33203125" style="1" customWidth="true"/>
    <col min="3" max="3" width="10.83203125" style="1" customWidth="true"/>
    <col min="4" max="4" width="19.33203125" style="1" customWidth="true"/>
    <col min="5" max="5" width="19.33203125" style="1" customWidth="true"/>
    <col min="6" max="6" width="19.33203125" style="1" customWidth="true"/>
    <col min="7" max="7" width="19.33203125" style="1" customWidth="true"/>
    <col min="8" max="8" width="19.33203125" style="1" customWidth="true"/>
    <col min="9" max="9" width="19.33203125" style="1" customWidth="true"/>
  </cols>
  <sheetData>
    <row r="1" ht="11" customHeight="true" s="1" customFormat="true">
      <c r="G1" s="198" t="e"/>
      <c r="H1" s="198" t="e"/>
      <c r="I1" s="160" t="s">
        <v>715</v>
      </c>
    </row>
    <row r="2" ht="15" customHeight="true">
      <c r="A2" s="144" t="e"/>
      <c r="B2" s="145" t="s">
        <v>716</v>
      </c>
      <c r="C2" s="145" t="e"/>
      <c r="D2" s="145" t="e"/>
      <c r="E2" s="145" t="e"/>
      <c r="F2" s="145" t="e"/>
      <c r="G2" s="145" t="e"/>
      <c r="H2" s="145" t="e"/>
    </row>
    <row r="3" ht="89" customHeight="true">
      <c r="A3" s="33" t="e"/>
      <c r="B3" s="41" t="s">
        <v>20</v>
      </c>
      <c r="C3" s="41" t="s">
        <v>21</v>
      </c>
      <c r="D3" s="41" t="s">
        <v>717</v>
      </c>
      <c r="E3" s="41" t="s">
        <v>236</v>
      </c>
      <c r="F3" s="116" t="s">
        <v>238</v>
      </c>
      <c r="G3" s="116" t="s">
        <v>240</v>
      </c>
      <c r="H3" s="116" t="s">
        <v>241</v>
      </c>
      <c r="I3" s="116" t="s">
        <v>718</v>
      </c>
    </row>
    <row r="4" ht="11" customHeight="true" s="44" customFormat="true">
      <c r="A4" s="75" t="e"/>
      <c r="B4" s="76" t="s">
        <v>30</v>
      </c>
      <c r="C4" s="76" t="s">
        <v>31</v>
      </c>
      <c r="D4" s="76" t="s">
        <v>32</v>
      </c>
      <c r="E4" s="76" t="s">
        <v>33</v>
      </c>
      <c r="F4" s="76" t="s">
        <v>34</v>
      </c>
      <c r="G4" s="76" t="s">
        <v>35</v>
      </c>
      <c r="H4" s="76" t="s">
        <v>36</v>
      </c>
      <c r="I4" s="76" t="s">
        <v>37</v>
      </c>
    </row>
    <row r="5" ht="26" customHeight="true">
      <c r="A5" s="117" t="e"/>
      <c r="B5" s="118" t="s">
        <v>719</v>
      </c>
      <c r="C5" s="78" t="s">
        <v>720</v>
      </c>
      <c r="D5" s="199" t="b">
        <f>=IF(D6="-",0,D6)+IF(D15="-",0,D15)+IF(D16="-",0,D16)</f>
      </c>
      <c r="E5" s="199" t="b">
        <f>=IF(E6="-",0,E6)+IF(E15="-",0,E15)+IF(E16="-",0,E16)</f>
      </c>
      <c r="F5" s="199" t="b">
        <f>=IF(F6="-",0,F6)+IF(F15="-",0,F15)+IF(F16="-",0,F16)</f>
      </c>
      <c r="G5" s="119" t="b">
        <f>=IF((IF((E5 * 1000)="-",0,(E5 * 1000)))=0,0,((IF((F5 * 1000)="-",0,(F5 * 1000))-IF((E5 * 1000)="-",0,(E5 * 1000))))/(IF((E5 * 1000)="-",0,(E5 * 1000))))*100</f>
      </c>
      <c r="H5" s="120" t="b">
        <f>=IF(H6="-",0,H6)+IF(H15="-",0,H15)+IF(H16="-",0,H16)</f>
      </c>
      <c r="I5" s="121" t="b">
        <f>=IF(((IF((E5 * 1000)="-",0,(E5 * 1000))+IF((H5 * 1000)="-",0,(H5 * 1000))))=0,0,((IF((F5 * 1000)="-",0,(F5 * 1000))-IF((E5 * 1000)="-",0,(E5 * 1000))-IF((H5 * 1000)="-",0,(H5 * 1000))))/((IF((E5 * 1000)="-",0,(E5 * 1000))+IF((H5 * 1000)="-",0,(H5 * 1000)))))*100</f>
      </c>
    </row>
    <row r="6" ht="51" customHeight="true">
      <c r="A6" s="117" t="e"/>
      <c r="B6" s="118" t="s">
        <v>721</v>
      </c>
      <c r="C6" s="82" t="s">
        <v>722</v>
      </c>
      <c r="D6" s="88" t="b">
        <f>=IF(D7="-",0,D7)+IF(D9="-",0,D9)+IF(D11="-",0,D11)+IF(D12="-",0,D12)+IF(D13="-",0,D13)+IF(D14="-",0,D14)</f>
      </c>
      <c r="E6" s="88" t="b">
        <f>=IF(E7="-",0,E7)+IF(E9="-",0,E9)+IF(E11="-",0,E11)+IF(E12="-",0,E12)+IF(E13="-",0,E13)+IF(E14="-",0,E14)</f>
      </c>
      <c r="F6" s="88" t="b">
        <f>=IF(F7="-",0,F7)+IF(F9="-",0,F9)+IF(F11="-",0,F11)+IF(F12="-",0,F12)+IF(F13="-",0,F13)+IF(F14="-",0,F14)</f>
      </c>
      <c r="G6" s="122" t="b">
        <f>=IF((IF((E6 * 1000)="-",0,(E6 * 1000)))=0,0,((IF((F6 * 1000)="-",0,(F6 * 1000))-IF((E6 * 1000)="-",0,(E6 * 1000))))/(IF((E6 * 1000)="-",0,(E6 * 1000))))*100</f>
      </c>
      <c r="H6" s="123" t="b">
        <f>=IF(H7="-",0,H7)+IF(H9="-",0,H9)+IF(H11="-",0,H11)+IF(H12="-",0,H12)+IF(H13="-",0,H13)+IF(H14="-",0,H14)</f>
      </c>
      <c r="I6" s="124" t="b">
        <f>=IF(((IF((E6 * 1000)="-",0,(E6 * 1000))+IF((H6 * 1000)="-",0,(H6 * 1000))))=0,0,((IF((F6 * 1000)="-",0,(F6 * 1000))-IF((E6 * 1000)="-",0,(E6 * 1000))-IF((H6 * 1000)="-",0,(H6 * 1000))))/((IF((E6 * 1000)="-",0,(E6 * 1000))+IF((H6 * 1000)="-",0,(H6 * 1000)))))*100</f>
      </c>
    </row>
    <row r="7" ht="38" customHeight="true">
      <c r="A7" s="200" t="e"/>
      <c r="B7" s="201" t="s">
        <v>723</v>
      </c>
      <c r="C7" s="153" t="s">
        <v>724</v>
      </c>
      <c r="D7" s="55" t="n">
        <v>0</v>
      </c>
      <c r="E7" s="55" t="n">
        <v>0</v>
      </c>
      <c r="F7" s="55" t="n">
        <v>0</v>
      </c>
      <c r="G7" s="122" t="b">
        <f>=IF((IF((E7 * 1000)="-",0,(E7 * 1000)))=0,0,((IF((F7 * 1000)="-",0,(F7 * 1000))-IF((E7 * 1000)="-",0,(E7 * 1000))))/(IF((E7 * 1000)="-",0,(E7 * 1000))))*100</f>
      </c>
      <c r="H7" s="129" t="n">
        <v>0</v>
      </c>
      <c r="I7" s="124" t="b">
        <f>=IF(((IF((E7 * 1000)="-",0,(E7 * 1000))+IF((H7 * 1000)="-",0,(H7 * 1000))))=0,0,((IF((F7 * 1000)="-",0,(F7 * 1000))-IF((E7 * 1000)="-",0,(E7 * 1000))-IF((H7 * 1000)="-",0,(H7 * 1000))))/((IF((E7 * 1000)="-",0,(E7 * 1000))+IF((H7 * 1000)="-",0,(H7 * 1000)))))*100</f>
      </c>
    </row>
    <row r="8" ht="89" customHeight="true">
      <c r="A8" s="200" t="e"/>
      <c r="B8" s="128" t="s">
        <v>725</v>
      </c>
      <c r="C8" s="153" t="s">
        <v>726</v>
      </c>
      <c r="D8" s="55" t="n">
        <v>0</v>
      </c>
      <c r="E8" s="55" t="n">
        <v>0</v>
      </c>
      <c r="F8" s="55" t="n">
        <v>0</v>
      </c>
      <c r="G8" s="122" t="b">
        <f>=IF((IF((E8 * 1000)="-",0,(E8 * 1000)))=0,0,((IF((F8 * 1000)="-",0,(F8 * 1000))-IF((E8 * 1000)="-",0,(E8 * 1000))))/(IF((E8 * 1000)="-",0,(E8 * 1000))))*100</f>
      </c>
      <c r="H8" s="129" t="n">
        <v>0</v>
      </c>
      <c r="I8" s="124" t="b">
        <f>=IF(((IF((E8 * 1000)="-",0,(E8 * 1000))+IF((H8 * 1000)="-",0,(H8 * 1000))))=0,0,((IF((F8 * 1000)="-",0,(F8 * 1000))-IF((E8 * 1000)="-",0,(E8 * 1000))-IF((H8 * 1000)="-",0,(H8 * 1000))))/((IF((E8 * 1000)="-",0,(E8 * 1000))+IF((H8 * 1000)="-",0,(H8 * 1000)))))*100</f>
      </c>
    </row>
    <row r="9" ht="26" customHeight="true">
      <c r="A9" s="200" t="e"/>
      <c r="B9" s="201" t="s">
        <v>727</v>
      </c>
      <c r="C9" s="153" t="s">
        <v>728</v>
      </c>
      <c r="D9" s="55" t="n">
        <v>0</v>
      </c>
      <c r="E9" s="55" t="n">
        <v>0</v>
      </c>
      <c r="F9" s="55" t="n">
        <v>0</v>
      </c>
      <c r="G9" s="122" t="b">
        <f>=IF((IF((E9 * 1000)="-",0,(E9 * 1000)))=0,0,((IF((F9 * 1000)="-",0,(F9 * 1000))-IF((E9 * 1000)="-",0,(E9 * 1000))))/(IF((E9 * 1000)="-",0,(E9 * 1000))))*100</f>
      </c>
      <c r="H9" s="129" t="n">
        <v>0</v>
      </c>
      <c r="I9" s="124" t="b">
        <f>=IF(((IF((E9 * 1000)="-",0,(E9 * 1000))+IF((H9 * 1000)="-",0,(H9 * 1000))))=0,0,((IF((F9 * 1000)="-",0,(F9 * 1000))-IF((E9 * 1000)="-",0,(E9 * 1000))-IF((H9 * 1000)="-",0,(H9 * 1000))))/((IF((E9 * 1000)="-",0,(E9 * 1000))+IF((H9 * 1000)="-",0,(H9 * 1000)))))*100</f>
      </c>
    </row>
    <row r="10" ht="63" customHeight="true">
      <c r="A10" s="200" t="e"/>
      <c r="B10" s="128" t="s">
        <v>729</v>
      </c>
      <c r="C10" s="153" t="s">
        <v>730</v>
      </c>
      <c r="D10" s="55" t="n">
        <v>0</v>
      </c>
      <c r="E10" s="55" t="n">
        <v>0</v>
      </c>
      <c r="F10" s="55" t="n">
        <v>0</v>
      </c>
      <c r="G10" s="122" t="b">
        <f>=IF((IF((E10 * 1000)="-",0,(E10 * 1000)))=0,0,((IF((F10 * 1000)="-",0,(F10 * 1000))-IF((E10 * 1000)="-",0,(E10 * 1000))))/(IF((E10 * 1000)="-",0,(E10 * 1000))))*100</f>
      </c>
      <c r="H10" s="129" t="n">
        <v>0</v>
      </c>
      <c r="I10" s="124" t="b">
        <f>=IF(((IF((E10 * 1000)="-",0,(E10 * 1000))+IF((H10 * 1000)="-",0,(H10 * 1000))))=0,0,((IF((F10 * 1000)="-",0,(F10 * 1000))-IF((E10 * 1000)="-",0,(E10 * 1000))-IF((H10 * 1000)="-",0,(H10 * 1000))))/((IF((E10 * 1000)="-",0,(E10 * 1000))+IF((H10 * 1000)="-",0,(H10 * 1000)))))*100</f>
      </c>
    </row>
    <row r="11" ht="51" customHeight="true">
      <c r="A11" s="200" t="e"/>
      <c r="B11" s="201" t="s">
        <v>731</v>
      </c>
      <c r="C11" s="153" t="s">
        <v>732</v>
      </c>
      <c r="D11" s="55" t="n">
        <v>0</v>
      </c>
      <c r="E11" s="55" t="n">
        <v>0</v>
      </c>
      <c r="F11" s="55" t="n">
        <v>0</v>
      </c>
      <c r="G11" s="122" t="b">
        <f>=IF((IF((E11 * 1000)="-",0,(E11 * 1000)))=0,0,((IF((F11 * 1000)="-",0,(F11 * 1000))-IF((E11 * 1000)="-",0,(E11 * 1000))))/(IF((E11 * 1000)="-",0,(E11 * 1000))))*100</f>
      </c>
      <c r="H11" s="129" t="n">
        <v>0</v>
      </c>
      <c r="I11" s="124" t="b">
        <f>=IF(((IF((E11 * 1000)="-",0,(E11 * 1000))+IF((H11 * 1000)="-",0,(H11 * 1000))))=0,0,((IF((F11 * 1000)="-",0,(F11 * 1000))-IF((E11 * 1000)="-",0,(E11 * 1000))-IF((H11 * 1000)="-",0,(H11 * 1000))))/((IF((E11 * 1000)="-",0,(E11 * 1000))+IF((H11 * 1000)="-",0,(H11 * 1000)))))*100</f>
      </c>
    </row>
    <row r="12" ht="26" customHeight="true">
      <c r="A12" s="200" t="e"/>
      <c r="B12" s="201" t="s">
        <v>733</v>
      </c>
      <c r="C12" s="153" t="s">
        <v>734</v>
      </c>
      <c r="D12" s="55" t="n">
        <v>0</v>
      </c>
      <c r="E12" s="55" t="n">
        <v>0</v>
      </c>
      <c r="F12" s="55" t="n">
        <v>0</v>
      </c>
      <c r="G12" s="122" t="b">
        <f>=IF((IF((E12 * 1000)="-",0,(E12 * 1000)))=0,0,((IF((F12 * 1000)="-",0,(F12 * 1000))-IF((E12 * 1000)="-",0,(E12 * 1000))))/(IF((E12 * 1000)="-",0,(E12 * 1000))))*100</f>
      </c>
      <c r="H12" s="129" t="n">
        <v>0</v>
      </c>
      <c r="I12" s="124" t="b">
        <f>=IF(((IF((E12 * 1000)="-",0,(E12 * 1000))+IF((H12 * 1000)="-",0,(H12 * 1000))))=0,0,((IF((F12 * 1000)="-",0,(F12 * 1000))-IF((E12 * 1000)="-",0,(E12 * 1000))-IF((H12 * 1000)="-",0,(H12 * 1000))))/((IF((E12 * 1000)="-",0,(E12 * 1000))+IF((H12 * 1000)="-",0,(H12 * 1000)))))*100</f>
      </c>
    </row>
    <row r="13" ht="38" customHeight="true">
      <c r="A13" s="200" t="e"/>
      <c r="B13" s="201" t="s">
        <v>735</v>
      </c>
      <c r="C13" s="153" t="s">
        <v>736</v>
      </c>
      <c r="D13" s="55" t="n">
        <v>0</v>
      </c>
      <c r="E13" s="55" t="n">
        <v>0</v>
      </c>
      <c r="F13" s="55" t="n">
        <v>0</v>
      </c>
      <c r="G13" s="122" t="b">
        <f>=IF((IF((E13 * 1000)="-",0,(E13 * 1000)))=0,0,((IF((F13 * 1000)="-",0,(F13 * 1000))-IF((E13 * 1000)="-",0,(E13 * 1000))))/(IF((E13 * 1000)="-",0,(E13 * 1000))))*100</f>
      </c>
      <c r="H13" s="129" t="n">
        <v>0</v>
      </c>
      <c r="I13" s="124" t="b">
        <f>=IF(((IF((E13 * 1000)="-",0,(E13 * 1000))+IF((H13 * 1000)="-",0,(H13 * 1000))))=0,0,((IF((F13 * 1000)="-",0,(F13 * 1000))-IF((E13 * 1000)="-",0,(E13 * 1000))-IF((H13 * 1000)="-",0,(H13 * 1000))))/((IF((E13 * 1000)="-",0,(E13 * 1000))+IF((H13 * 1000)="-",0,(H13 * 1000)))))*100</f>
      </c>
    </row>
    <row r="14" ht="51" customHeight="true">
      <c r="A14" s="200" t="e"/>
      <c r="B14" s="201" t="s">
        <v>737</v>
      </c>
      <c r="C14" s="153" t="s">
        <v>738</v>
      </c>
      <c r="D14" s="55" t="n">
        <v>0</v>
      </c>
      <c r="E14" s="55" t="n">
        <v>0</v>
      </c>
      <c r="F14" s="55" t="n">
        <v>0</v>
      </c>
      <c r="G14" s="122" t="b">
        <f>=IF((IF((E14 * 1000)="-",0,(E14 * 1000)))=0,0,((IF((F14 * 1000)="-",0,(F14 * 1000))-IF((E14 * 1000)="-",0,(E14 * 1000))))/(IF((E14 * 1000)="-",0,(E14 * 1000))))*100</f>
      </c>
      <c r="H14" s="129" t="n">
        <v>0</v>
      </c>
      <c r="I14" s="124" t="b">
        <f>=IF(((IF((E14 * 1000)="-",0,(E14 * 1000))+IF((H14 * 1000)="-",0,(H14 * 1000))))=0,0,((IF((F14 * 1000)="-",0,(F14 * 1000))-IF((E14 * 1000)="-",0,(E14 * 1000))-IF((H14 * 1000)="-",0,(H14 * 1000))))/((IF((E14 * 1000)="-",0,(E14 * 1000))+IF((H14 * 1000)="-",0,(H14 * 1000)))))*100</f>
      </c>
    </row>
    <row r="15" ht="26" customHeight="true">
      <c r="A15" s="117" t="e"/>
      <c r="B15" s="118" t="s">
        <v>739</v>
      </c>
      <c r="C15" s="202" t="s">
        <v>740</v>
      </c>
      <c r="D15" s="203" t="n">
        <v>0</v>
      </c>
      <c r="E15" s="203" t="n">
        <v>0</v>
      </c>
      <c r="F15" s="203" t="n">
        <v>0</v>
      </c>
      <c r="G15" s="122" t="b">
        <f>=IF((IF((E15 * 1000)="-",0,(E15 * 1000)))=0,0,((IF((F15 * 1000)="-",0,(F15 * 1000))-IF((E15 * 1000)="-",0,(E15 * 1000))))/(IF((E15 * 1000)="-",0,(E15 * 1000))))*100</f>
      </c>
      <c r="H15" s="129" t="n">
        <v>0</v>
      </c>
      <c r="I15" s="124" t="b">
        <f>=IF(((IF((E15 * 1000)="-",0,(E15 * 1000))+IF((H15 * 1000)="-",0,(H15 * 1000))))=0,0,((IF((F15 * 1000)="-",0,(F15 * 1000))-IF((E15 * 1000)="-",0,(E15 * 1000))-IF((H15 * 1000)="-",0,(H15 * 1000))))/((IF((E15 * 1000)="-",0,(E15 * 1000))+IF((H15 * 1000)="-",0,(H15 * 1000)))))*100</f>
      </c>
    </row>
    <row r="16" ht="13" customHeight="true">
      <c r="A16" s="117" t="e"/>
      <c r="B16" s="162" t="s">
        <v>741</v>
      </c>
      <c r="C16" s="204" t="s">
        <v>742</v>
      </c>
      <c r="D16" s="205" t="n">
        <v>0</v>
      </c>
      <c r="E16" s="205" t="n">
        <v>0</v>
      </c>
      <c r="F16" s="205" t="n">
        <v>0</v>
      </c>
      <c r="G16" s="137" t="b">
        <f>=IF((IF((E16 * 1000)="-",0,(E16 * 1000)))=0,0,((IF((F16 * 1000)="-",0,(F16 * 1000))-IF((E16 * 1000)="-",0,(E16 * 1000))))/(IF((E16 * 1000)="-",0,(E16 * 1000))))*100</f>
      </c>
      <c r="H16" s="138" t="n">
        <v>0</v>
      </c>
      <c r="I16" s="139" t="b">
        <f>=IF(((IF((E16 * 1000)="-",0,(E16 * 1000))+IF((H16 * 1000)="-",0,(H16 * 1000))))=0,0,((IF((F16 * 1000)="-",0,(F16 * 1000))-IF((E16 * 1000)="-",0,(E16 * 1000))-IF((H16 * 1000)="-",0,(H16 * 1000))))/((IF((E16 * 1000)="-",0,(E16 * 1000))+IF((H16 * 1000)="-",0,(H16 * 1000)))))*100</f>
      </c>
    </row>
    <row r="17" ht="12" customHeight="true" s="163" customFormat="true">
      <c r="B17" s="6" t="s">
        <v>743</v>
      </c>
    </row>
    <row r="18" ht="12" customHeight="true" s="163" customFormat="true"/>
    <row r="19" ht="13" customHeight="true">
      <c r="B19" s="6" t="s">
        <v>744</v>
      </c>
      <c r="C19" s="206" t="e"/>
      <c r="D19" s="206" t="e"/>
      <c r="F19" s="207" t="e"/>
      <c r="G19" s="207" t="e"/>
      <c r="H19" s="207" t="e"/>
    </row>
    <row r="20" ht="13" customHeight="true">
      <c r="B20" s="208" t="s">
        <v>745</v>
      </c>
      <c r="C20" s="209" t="s">
        <v>746</v>
      </c>
      <c r="D20" s="209" t="e"/>
      <c r="F20" s="209" t="s">
        <v>747</v>
      </c>
      <c r="G20" s="209" t="e"/>
      <c r="H20" s="209" t="e"/>
    </row>
    <row r="21" ht="11" customHeight="true"/>
    <row r="22" ht="13" customHeight="true" s="163" customFormat="true">
      <c r="B22" s="6" t="s">
        <v>748</v>
      </c>
      <c r="C22" s="206" t="e"/>
      <c r="D22" s="206" t="e"/>
      <c r="F22" s="207" t="e"/>
      <c r="G22" s="207" t="e"/>
      <c r="H22" s="207" t="e"/>
    </row>
    <row r="23" ht="13" customHeight="true">
      <c r="B23" s="208" t="s">
        <v>745</v>
      </c>
      <c r="C23" s="209" t="s">
        <v>746</v>
      </c>
      <c r="D23" s="209" t="e"/>
      <c r="F23" s="209" t="s">
        <v>747</v>
      </c>
      <c r="G23" s="209" t="e"/>
      <c r="H23" s="209" t="e"/>
    </row>
    <row r="24" ht="13" customHeight="true">
      <c r="B24" s="208" t="s">
        <v>749</v>
      </c>
    </row>
  </sheetData>
  <mergeCells count="9">
    <mergeCell ref="B2:H2"/>
    <mergeCell ref="C19:D19"/>
    <mergeCell ref="F19:H19"/>
    <mergeCell ref="C20:D20"/>
    <mergeCell ref="F20:H20"/>
    <mergeCell ref="C22:D22"/>
    <mergeCell ref="F22:H22"/>
    <mergeCell ref="C23:D23"/>
    <mergeCell ref="F23:H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