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vmlDrawing3.vml" ContentType="application/vnd.openxmlformats-officedocument.vmlDrawing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vmlDrawing4.vml" ContentType="application/vnd.openxmlformats-officedocument.vmlDrawing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vmlDrawing5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Раздел 9-1" sheetId="1" r:id="rId1"/>
    <sheet name="Раздел 9-2" sheetId="2" r:id="rId2"/>
    <sheet name="Раздел 9-3" sheetId="3" r:id="rId3"/>
    <sheet name="Раздел 9-4" sheetId="4" r:id="rId4"/>
    <sheet name="Раздел 9-5" sheetId="5" r:id="rId5"/>
  </sheets>
  <calcPr calcId="124519" refMode="R1C1"/>
</workbook>
</file>

<file path=xl/comments1.xml><?xml version="1.0" encoding="utf-8"?>
<comments xmlns="http://schemas.openxmlformats.org/spreadsheetml/2006/main">
  <authors>
    <author/>
  </authors>
  <commentList/>
</comments>
</file>

<file path=xl/comments2.xml><?xml version="1.0" encoding="utf-8"?>
<comments xmlns="http://schemas.openxmlformats.org/spreadsheetml/2006/main">
  <authors>
    <author/>
  </authors>
  <commentList/>
</comments>
</file>

<file path=xl/comments3.xml><?xml version="1.0" encoding="utf-8"?>
<comments xmlns="http://schemas.openxmlformats.org/spreadsheetml/2006/main">
  <authors>
    <author/>
  </authors>
  <commentList/>
</comments>
</file>

<file path=xl/comments4.xml><?xml version="1.0" encoding="utf-8"?>
<comments xmlns="http://schemas.openxmlformats.org/spreadsheetml/2006/main">
  <authors>
    <author/>
  </authors>
  <commentList/>
</comments>
</file>

<file path=xl/comments5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<sst xmlns="http://schemas.openxmlformats.org/spreadsheetml/2006/main" count="862" uniqueCount="862">
  <si>
    <t>000000471</t>
  </si>
  <si>
    <t>ОТЧЕТ О ПРОИЗВОДСТВЕ, ЗАТРАТАХ, СЕБЕСТОИМОСТИ И РЕАЛИЗАЦИИ 
ПРОДУКЦИИ РАСТЕНИЕВОДСТВА
за 2021 год</t>
  </si>
  <si>
    <t>КОДЫ</t>
  </si>
  <si>
    <t>Форма № 9-АПК </t>
  </si>
  <si>
    <t>Дата (число, месяц, год)</t>
  </si>
  <si>
    <t>31</t>
  </si>
  <si>
    <t>12</t>
  </si>
  <si>
    <t>2021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</si>
  <si>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</si>
  <si>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</si>
  <si>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</si>
  <si>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</si>
  <si>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</si>
  <si>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 2</t>
  </si>
  <si>
    <t>Организационно-правовая форма</t>
  </si>
  <si>
    <t>по ОКОПФ/ ОКФС</t>
  </si>
  <si>
    <t>Единица измерения по ОКЕИ: </t>
  </si>
  <si>
    <t>га - 059; ц - 206; руб - 383; тыс. руб - 384; тыс. чел.ч - 542; шт - 796; тыс.шт - 798; м2 -  055; кг -166.</t>
  </si>
  <si>
    <t>Раздел 9-1. Землепользование на конец года</t>
  </si>
  <si>
    <t>Наименование показателя</t>
  </si>
  <si>
    <t>Коды</t>
  </si>
  <si>
    <t>Всего земли,
га</t>
  </si>
  <si>
    <t>Произведено межевание, 
га</t>
  </si>
  <si>
    <t>Расшифровка из графы 3</t>
  </si>
  <si>
    <t>Используется организацией, га</t>
  </si>
  <si>
    <t>передано в пользование другим лицам, га</t>
  </si>
  <si>
    <t>не используется, га</t>
  </si>
  <si>
    <t>1</t>
  </si>
  <si>
    <t>2</t>
  </si>
  <si>
    <t>3</t>
  </si>
  <si>
    <t>4</t>
  </si>
  <si>
    <t>5</t>
  </si>
  <si>
    <t>6</t>
  </si>
  <si>
    <t>7</t>
  </si>
  <si>
    <t>Общая земельная площадь:
(стр.91100+ 91200+ 91300+ 91400)</t>
  </si>
  <si>
    <t>91000</t>
  </si>
  <si>
    <t>Сельскохозяйственные угодья 
(стр.91110+ 91120+ 91130+ 91150+ 91160)</t>
  </si>
  <si>
    <t>91100</t>
  </si>
  <si>
    <t>в том числе:
пашни</t>
  </si>
  <si>
    <t>91110</t>
  </si>
  <si>
    <t>сенокосы</t>
  </si>
  <si>
    <t>91120</t>
  </si>
  <si>
    <t>из них: улучшенные сенокосы</t>
  </si>
  <si>
    <t>91121</t>
  </si>
  <si>
    <t>пастбища (без оленьих)</t>
  </si>
  <si>
    <t>91130</t>
  </si>
  <si>
    <t>из них: улучшенные пастбища</t>
  </si>
  <si>
    <t>91131</t>
  </si>
  <si>
    <t>СПРАВОЧНО: оленьи пастбища</t>
  </si>
  <si>
    <t>91140</t>
  </si>
  <si>
    <t>земли, занятые многолетними насаждениями</t>
  </si>
  <si>
    <t>91150</t>
  </si>
  <si>
    <t>залежи</t>
  </si>
  <si>
    <t>91160</t>
  </si>
  <si>
    <t>Земли занятые
(стр.91210+ 91220+ 91230+ 91240)</t>
  </si>
  <si>
    <t>91200</t>
  </si>
  <si>
    <t>в том числе:
внутрихозяйственными дорогами, коммуникациями</t>
  </si>
  <si>
    <t>91210</t>
  </si>
  <si>
    <t>лесными насаждениями, предназначенными для обеспечения защиты земель от негативного воздействия</t>
  </si>
  <si>
    <t>91220</t>
  </si>
  <si>
    <t>водными объектами (в том числе прудами, образованными водоподпорными сооружениями на водотоках и используемыми для целей осуществления прудовой аквакультуры)</t>
  </si>
  <si>
    <t>91230</t>
  </si>
  <si>
    <t>зданиями, сооружениями, используемыми для производства, хранения и первичной переработки сельскохозяйственной продукции</t>
  </si>
  <si>
    <t>91240</t>
  </si>
  <si>
    <t>Приусадебные участки, коллективные сады и огороды работников хозяйства</t>
  </si>
  <si>
    <t>91300</t>
  </si>
  <si>
    <t>Прочие земли</t>
  </si>
  <si>
    <t>91400</t>
  </si>
  <si>
    <t>Из строки 91100: </t>
  </si>
  <si>
    <t>орошаемые земли</t>
  </si>
  <si>
    <t>91100.1</t>
  </si>
  <si>
    <t>осушенные земли</t>
  </si>
  <si>
    <t>91100.2</t>
  </si>
  <si>
    <t>земли, находящиеся в собственности</t>
  </si>
  <si>
    <t>91100.3</t>
  </si>
  <si>
    <t>арендованные земли</t>
  </si>
  <si>
    <t>91100.4</t>
  </si>
  <si>
    <t>неоформленные земли</t>
  </si>
  <si>
    <t>91100.5</t>
  </si>
  <si>
    <t>СПРАВОЧНО:</t>
  </si>
  <si>
    <t>За 2021 г., га</t>
  </si>
  <si>
    <t>За 2020 г., га</t>
  </si>
  <si>
    <t>Изъято земель сельскохозяйственного назначения</t>
  </si>
  <si>
    <t>91900</t>
  </si>
  <si>
    <t>Форма № 9-АПК с.2</t>
  </si>
  <si>
    <t>Форма № 9-АПК с.3</t>
  </si>
  <si>
    <t>Раздел 9-2. Производство и себестоимость продукции растениеводства (кроме плодовых и ягодных многолетних насаждений)</t>
  </si>
  <si>
    <t>Площадь, га</t>
  </si>
  <si>
    <t>Затраты на производство (включая затраты незавершенного производства прошлых лет), относимые на себестоимость продукции отчетного года, тыс. руб</t>
  </si>
  <si>
    <t>Выход продукции, ц</t>
  </si>
  <si>
    <t>Себестоимость</t>
  </si>
  <si>
    <t>Прямые затраты труда на продукцию - всего,
тыс. чел. ч</t>
  </si>
  <si>
    <t>Наименование культуры/ вида продукции</t>
  </si>
  <si>
    <t>посеянная</t>
  </si>
  <si>
    <t>убранная</t>
  </si>
  <si>
    <t>всего (гр.6+ 7+ 8+ 9+ 10+ 11+ 12+ 13+ 14+ 15)</t>
  </si>
  <si>
    <t>в том числе по статьям:</t>
  </si>
  <si>
    <t>Наименование вида продукции</t>
  </si>
  <si>
    <t>всего</t>
  </si>
  <si>
    <t>с 1 га</t>
  </si>
  <si>
    <t>всего,
тыс. руб</t>
  </si>
  <si>
    <t>единицы
продукции,
руб</t>
  </si>
  <si>
    <t>оплата труда с отчисле- ниями на социаль- ные нужды</t>
  </si>
  <si>
    <t>материальные затраты:</t>
  </si>
  <si>
    <t>затраты 
на страхование</t>
  </si>
  <si>
    <t>прочие затраты</t>
  </si>
  <si>
    <t>из прочих затрат: амортизация</t>
  </si>
  <si>
    <t>семена и посадочный материал</t>
  </si>
  <si>
    <t>в том числе элитные</t>
  </si>
  <si>
    <t>минеральные удобрения, бактериаль-
ные
и другие препараты</t>
  </si>
  <si>
    <t>органические удобрения</t>
  </si>
  <si>
    <t>средства защиты растений</t>
  </si>
  <si>
    <t>покупная энергия всех видов, топливо, кроме нефте-
продуктов (уголь, газ, дрова)</t>
  </si>
  <si>
    <t>в т.ч. газ</t>
  </si>
  <si>
    <t>электро- энергия</t>
  </si>
  <si>
    <t>нефте-
продукты всех видов, использу-
емые 
на технологи-
ческие цели</t>
  </si>
  <si>
    <t>содержание основных средств (запасные части 
и расходные материалы, текущий ремонт)</t>
  </si>
  <si>
    <t>7.1</t>
  </si>
  <si>
    <t>8</t>
  </si>
  <si>
    <t>9</t>
  </si>
  <si>
    <t>10</t>
  </si>
  <si>
    <t>11</t>
  </si>
  <si>
    <t>11.1</t>
  </si>
  <si>
    <t>11.2</t>
  </si>
  <si>
    <t>13</t>
  </si>
  <si>
    <t>14</t>
  </si>
  <si>
    <t>15</t>
  </si>
  <si>
    <t>15.1</t>
  </si>
  <si>
    <t>16</t>
  </si>
  <si>
    <t>17</t>
  </si>
  <si>
    <t>18</t>
  </si>
  <si>
    <t>19</t>
  </si>
  <si>
    <t>20</t>
  </si>
  <si>
    <t>21</t>
  </si>
  <si>
    <t>22</t>
  </si>
  <si>
    <t>ВСЕГО:
(стр.92100+ 92200+ 92300+ 92410+ 92420+ 92430+ 92440+ 92450+ 92460+ 92490+ 92500+ 92600+ 92700)</t>
  </si>
  <si>
    <t>92000</t>
  </si>
  <si>
    <t>основная продукция</t>
  </si>
  <si>
    <t>92000.1</t>
  </si>
  <si>
    <t>Х</t>
  </si>
  <si>
    <t>побочная продукция</t>
  </si>
  <si>
    <t>92000.2</t>
  </si>
  <si>
    <t>Зерновые и зернобобовые культуры на зерно 
и семена (кроме риса)
(стр.92111+ 92112+ 92120+ 92131+ 92132+ 92140+ 92150+ 92160+ 92170+ 92180+ 92190)</t>
  </si>
  <si>
    <t>92100</t>
  </si>
  <si>
    <t>зерно в первоначально оприходованной массе</t>
  </si>
  <si>
    <t>92100.1</t>
  </si>
  <si>
    <t>зерно в массе после доработки (очистки и сушки)</t>
  </si>
  <si>
    <t>92100.2</t>
  </si>
  <si>
    <t>в том числе:
пшеница озимая</t>
  </si>
  <si>
    <t>92111</t>
  </si>
  <si>
    <t>зерно пшеницы озимой в первоначально оприходованной массе</t>
  </si>
  <si>
    <t>92111.1</t>
  </si>
  <si>
    <t>зерно пшеницы озимой в массе после доработки (очистки и сушки)</t>
  </si>
  <si>
    <t>92111.2</t>
  </si>
  <si>
    <t>пшеница яровая</t>
  </si>
  <si>
    <t>92112</t>
  </si>
  <si>
    <t>зерно пшеницы яровой в первоначально оприходованной массе</t>
  </si>
  <si>
    <t>92112.1</t>
  </si>
  <si>
    <t>зерно пшеницы яровой в массе после доработки (очистки и сушки)</t>
  </si>
  <si>
    <t>92112.2</t>
  </si>
  <si>
    <t>кукуруза (на зерно)</t>
  </si>
  <si>
    <t>92120</t>
  </si>
  <si>
    <t>зерно-початки в физической массе</t>
  </si>
  <si>
    <t>92120.1</t>
  </si>
  <si>
    <t>зерно кукурузы в пересчете на сухое</t>
  </si>
  <si>
    <t>92120.2</t>
  </si>
  <si>
    <t>из нее:
семенные посевы кукурузы</t>
  </si>
  <si>
    <t>92121</t>
  </si>
  <si>
    <t>семена кукурузы родительских форм гибридов и гибридов первого поколения F1 в первоначально оприходованной массе</t>
  </si>
  <si>
    <t>92121.1</t>
  </si>
  <si>
    <t>семена кукурузы родительских форм гибридов и гибридов первого поколения F1 в массе после доработки (очистки и сушки)</t>
  </si>
  <si>
    <t>92121.2</t>
  </si>
  <si>
    <t>рожь озимая</t>
  </si>
  <si>
    <t>92131</t>
  </si>
  <si>
    <t>зерно озимой ржи в первоначально оприходованной массе</t>
  </si>
  <si>
    <t>92131.1</t>
  </si>
  <si>
    <t>зерно озимой ржи в массе после доработки 
(очистки и сушки)</t>
  </si>
  <si>
    <t>92131.2</t>
  </si>
  <si>
    <t>рожь яровая</t>
  </si>
  <si>
    <t>92132</t>
  </si>
  <si>
    <t>зерно яровой ржи в первоначально оприходованной массе</t>
  </si>
  <si>
    <t>92132.1</t>
  </si>
  <si>
    <t>зерно яровой ржи в массе после доработки 
(очистки и сушки)</t>
  </si>
  <si>
    <t>92132.2</t>
  </si>
  <si>
    <t>гречиха</t>
  </si>
  <si>
    <t>92140</t>
  </si>
  <si>
    <t>зерно гречихи в первоначально оприходованной массе</t>
  </si>
  <si>
    <t>92140.1</t>
  </si>
  <si>
    <t>зерно гречихи в массе после доработки 
(очистки и сушки)</t>
  </si>
  <si>
    <t>92140.2</t>
  </si>
  <si>
    <t>овес</t>
  </si>
  <si>
    <t>92150</t>
  </si>
  <si>
    <t>зерно овса в первоначально оприходованной массе</t>
  </si>
  <si>
    <t>92150.1</t>
  </si>
  <si>
    <t>зерно овса в массе после доработки 
(очистки и сушки)</t>
  </si>
  <si>
    <t>92150.2</t>
  </si>
  <si>
    <t>ячмень (озимый и яровой)</t>
  </si>
  <si>
    <t>92160</t>
  </si>
  <si>
    <t>зерно ячменя в первоначально оприходованной массе</t>
  </si>
  <si>
    <t>92160.1</t>
  </si>
  <si>
    <t>зерно ячменя в массе после доработки 
(очистки и сушки)</t>
  </si>
  <si>
    <t>92160.2</t>
  </si>
  <si>
    <t>из него:
пивоваренный</t>
  </si>
  <si>
    <t>92161</t>
  </si>
  <si>
    <t>зерно пивоваренного ячменя в первоначально оприходованной массе</t>
  </si>
  <si>
    <t>92161.1</t>
  </si>
  <si>
    <t>зерно пивоваренного ячменя в массе после доработки 
(очистки и сушки)</t>
  </si>
  <si>
    <t>92161.2</t>
  </si>
  <si>
    <t>прочие озимые зерновые</t>
  </si>
  <si>
    <t>92170</t>
  </si>
  <si>
    <t>зерно прочих озимых зерновых в первоначально оприходованной массе</t>
  </si>
  <si>
    <t>92170.1</t>
  </si>
  <si>
    <t>зерно прочих озимых зерновых в массе после доработки (очистки и сушки)</t>
  </si>
  <si>
    <t>92170.2</t>
  </si>
  <si>
    <t>прочие яровые зерновые</t>
  </si>
  <si>
    <t>92180</t>
  </si>
  <si>
    <t>зерно прочих яровых зерновых в первоначально оприходованной массе</t>
  </si>
  <si>
    <t>92180.1</t>
  </si>
  <si>
    <t>зерно прочих яровых зерновых в массе после доработки 
(очистки и сушки)</t>
  </si>
  <si>
    <t>92180.2</t>
  </si>
  <si>
    <t>прочие зернобобовые</t>
  </si>
  <si>
    <t>92190</t>
  </si>
  <si>
    <t>зерно зернобобовых в первоначально оприходованной массе</t>
  </si>
  <si>
    <t>92190.1</t>
  </si>
  <si>
    <t>зерно зернобобовых в массе после доработки 
(очистки и сушки)</t>
  </si>
  <si>
    <t>92190.2</t>
  </si>
  <si>
    <t>Рис</t>
  </si>
  <si>
    <t>92200</t>
  </si>
  <si>
    <t>зерно риса в первоначально оприходованной массе</t>
  </si>
  <si>
    <t>92200.1</t>
  </si>
  <si>
    <t>зерно риса в массе после доработки (очистки и сушки)</t>
  </si>
  <si>
    <t>92200.2</t>
  </si>
  <si>
    <t>Форма № 9-АПК с.4</t>
  </si>
  <si>
    <t>Форма № 9-АПК с.5</t>
  </si>
  <si>
    <t>Масличные культуры
(стр.92310+ 92321+ 92322+ 92330+ 92390)</t>
  </si>
  <si>
    <t>92300</t>
  </si>
  <si>
    <t>семена масличных культур в первоначально оприходованной массе</t>
  </si>
  <si>
    <t>92300.1</t>
  </si>
  <si>
    <t>семена масличных культур в массе после доработки (очистки и сушки)</t>
  </si>
  <si>
    <t>92300.2</t>
  </si>
  <si>
    <t>в том числе:
соя (бобы соевые)</t>
  </si>
  <si>
    <t>92310</t>
  </si>
  <si>
    <t>бобы соевые в первоначально оприходованной массе</t>
  </si>
  <si>
    <t>92310.1</t>
  </si>
  <si>
    <t>бобы соевые в массе после доработки 
(очистки и сушки)</t>
  </si>
  <si>
    <t>92310.2</t>
  </si>
  <si>
    <t>рапс озимый</t>
  </si>
  <si>
    <t>92321</t>
  </si>
  <si>
    <t>семена рапса озимого в первоначально оприходованной массе</t>
  </si>
  <si>
    <t>92321.1</t>
  </si>
  <si>
    <t>семена рапса озимого в массе после доработки 
(очистки и сушки)</t>
  </si>
  <si>
    <t>92321.2</t>
  </si>
  <si>
    <t>рапс яровой (кольза)</t>
  </si>
  <si>
    <t>92322</t>
  </si>
  <si>
    <t>семена рапса ярового в первоначально оприходованной массе</t>
  </si>
  <si>
    <t>92322.1</t>
  </si>
  <si>
    <t>семена рапса ярового в массе после доработки 
(очистки и сушки)</t>
  </si>
  <si>
    <t>92322.2</t>
  </si>
  <si>
    <t>подсолнечник (для посева и переработки)</t>
  </si>
  <si>
    <t>92330</t>
  </si>
  <si>
    <t>семена подсолнечника в первоначально оприходованной массе</t>
  </si>
  <si>
    <t>92330.1</t>
  </si>
  <si>
    <t>семена подсолнечника в массе после доработки 
(очистки и сушки)</t>
  </si>
  <si>
    <t>92330.2</t>
  </si>
  <si>
    <t>из него 
семенные посевы подсолнечника </t>
  </si>
  <si>
    <t>92331</t>
  </si>
  <si>
    <t>семена подсолнечника (оригинальные, элитные, родительских форм гибридов и гибридов первого поколения F1) в первоначально оприходованной массе</t>
  </si>
  <si>
    <t>92331.1</t>
  </si>
  <si>
    <t>семена подсолнечника (оригинальные, элитные, родительских форм гибридов и гибридов первого поколения F1) в массе после доработки (очистки и сушки)</t>
  </si>
  <si>
    <t>92331.2</t>
  </si>
  <si>
    <t>прочие масличные культуры, не включенные 
в другие группировки (в том числе лен-кудряш (масличный), рыжик)</t>
  </si>
  <si>
    <t>92390</t>
  </si>
  <si>
    <t>семена прочих масличных культур в первоначально оприходованной массе</t>
  </si>
  <si>
    <t>92390.1</t>
  </si>
  <si>
    <t>семена прочих масличных культур в массе после доработки (очистки и сушки)</t>
  </si>
  <si>
    <t>92390.2</t>
  </si>
  <si>
    <t>Овощи открытого грунта (кроме семенных посевов)</t>
  </si>
  <si>
    <t>92410</t>
  </si>
  <si>
    <t>овощи (открытого грунта)</t>
  </si>
  <si>
    <t>92410.1</t>
  </si>
  <si>
    <t>Овощи защищенного грунта 
(площадь - в м2)</t>
  </si>
  <si>
    <t>92420</t>
  </si>
  <si>
    <t>овощи (защищенного грунта) 
(выход продукции - ц, урожайность - кг/м2)</t>
  </si>
  <si>
    <t>92420.1</t>
  </si>
  <si>
    <t>в том числе: огурцы</t>
  </si>
  <si>
    <t>92421</t>
  </si>
  <si>
    <t>огурцы</t>
  </si>
  <si>
    <t>92421.1</t>
  </si>
  <si>
    <t>помидоры (томаты)</t>
  </si>
  <si>
    <t>92422</t>
  </si>
  <si>
    <t>92422.1</t>
  </si>
  <si>
    <t>Семенные посевы (семенники) овощных культур</t>
  </si>
  <si>
    <t>92430</t>
  </si>
  <si>
    <t>семена овощных культур</t>
  </si>
  <si>
    <t>92430.1</t>
  </si>
  <si>
    <t>в том числе: 
капусты</t>
  </si>
  <si>
    <t>92431</t>
  </si>
  <si>
    <t>сортовые семена капусты, гибриды капусты первого поколения F1</t>
  </si>
  <si>
    <t>92431.1</t>
  </si>
  <si>
    <t>огурцов</t>
  </si>
  <si>
    <t>92432</t>
  </si>
  <si>
    <t>семена огурцов</t>
  </si>
  <si>
    <t>92432.1</t>
  </si>
  <si>
    <t>помидоров (томатов)</t>
  </si>
  <si>
    <t>92433</t>
  </si>
  <si>
    <t>семена помидоров (томатов)</t>
  </si>
  <si>
    <t>92433.1</t>
  </si>
  <si>
    <t>лука</t>
  </si>
  <si>
    <t>92434</t>
  </si>
  <si>
    <t>лук-севок, лук-чернушка</t>
  </si>
  <si>
    <t>92434.1</t>
  </si>
  <si>
    <t>чеснока</t>
  </si>
  <si>
    <t>92435</t>
  </si>
  <si>
    <t>чеснок (бульбочки)</t>
  </si>
  <si>
    <t>92435.1</t>
  </si>
  <si>
    <t>моркови столовой</t>
  </si>
  <si>
    <t>92436</t>
  </si>
  <si>
    <t>семена моркови столовой</t>
  </si>
  <si>
    <t>92436.1</t>
  </si>
  <si>
    <t>свеклы столовой</t>
  </si>
  <si>
    <t>92437</t>
  </si>
  <si>
    <t>семена свеклы столовой</t>
  </si>
  <si>
    <t>92437.1</t>
  </si>
  <si>
    <t>гороха овощного</t>
  </si>
  <si>
    <t>92438</t>
  </si>
  <si>
    <t>семена гороха овощного</t>
  </si>
  <si>
    <t>92438.1</t>
  </si>
  <si>
    <t>Картофель</t>
  </si>
  <si>
    <t>92440</t>
  </si>
  <si>
    <t>картофель</t>
  </si>
  <si>
    <t>92440.1</t>
  </si>
  <si>
    <t>в том числе: семенные посевы картофеля</t>
  </si>
  <si>
    <t>92441</t>
  </si>
  <si>
    <t>картофель семенной оригинальный, элитный</t>
  </si>
  <si>
    <t>92441.1</t>
  </si>
  <si>
    <t>Свекла сахарная (товарная)</t>
  </si>
  <si>
    <t>92450</t>
  </si>
  <si>
    <t>корнеплоды сахарной свеклы (товарной)</t>
  </si>
  <si>
    <t>92450.1</t>
  </si>
  <si>
    <t>в том числе: семенные посевы сахарной свеклы </t>
  </si>
  <si>
    <t>92451</t>
  </si>
  <si>
    <t>родительские формы гибридов, гибриды первого поколения F1 сахарной свеклы (товарной)</t>
  </si>
  <si>
    <t>92451.1</t>
  </si>
  <si>
    <t>Продовольственные бахчевые культуры</t>
  </si>
  <si>
    <t>92460</t>
  </si>
  <si>
    <t>бахчи (арбузы, дыни)</t>
  </si>
  <si>
    <t>92460.1</t>
  </si>
  <si>
    <t>Прочие овощные культуры, корнеплоды столовые 
и клубнеплоды на продовольственные цели, 
не включенные в другие группировки</t>
  </si>
  <si>
    <t>92490</t>
  </si>
  <si>
    <t>прочие овощи, корнеплоды и клубнеплоды</t>
  </si>
  <si>
    <t>92490.1</t>
  </si>
  <si>
    <t>Форма № 9-АПК с.6</t>
  </si>
  <si>
    <t>Форма № 9-АПК с.7</t>
  </si>
  <si>
    <t>Культуры волокнистые прядильные 
(стр.92510+ 92520+ 92530+ 92540+ 92590)</t>
  </si>
  <si>
    <t>92500</t>
  </si>
  <si>
    <t>продукция (семена, солома, треста, волокна и прочее) волокнистых прядильных культур</t>
  </si>
  <si>
    <t>92500.1</t>
  </si>
  <si>
    <t>в том числе: 
лен-долгунец (семена, солома)</t>
  </si>
  <si>
    <t>92510</t>
  </si>
  <si>
    <t>семена льна-долгунца</t>
  </si>
  <si>
    <t>92510.1</t>
  </si>
  <si>
    <t>солома льна-долгунца</t>
  </si>
  <si>
    <t>92510.2</t>
  </si>
  <si>
    <t>затраты на производство льнотресты</t>
  </si>
  <si>
    <t>92520</t>
  </si>
  <si>
    <t>льнотреста</t>
  </si>
  <si>
    <t>92520.1</t>
  </si>
  <si>
    <t>СПРАВОЧНО: льнотреста в пересчете на льноволокно</t>
  </si>
  <si>
    <t>92520.2</t>
  </si>
  <si>
    <t>конопля (семена, солома)</t>
  </si>
  <si>
    <t>92530</t>
  </si>
  <si>
    <t>семена конопли</t>
  </si>
  <si>
    <t>92530.1</t>
  </si>
  <si>
    <t>солома конопли</t>
  </si>
  <si>
    <t>92530.2</t>
  </si>
  <si>
    <t>затраты на производство конопляной тресты</t>
  </si>
  <si>
    <t>92540</t>
  </si>
  <si>
    <t>конопляная треста</t>
  </si>
  <si>
    <t>92540.1</t>
  </si>
  <si>
    <t>СПРАВОЧНО: конопляная треста в пересчете на пеньковолокно</t>
  </si>
  <si>
    <t>92540.2</t>
  </si>
  <si>
    <t>прочие культуры волокнистые прядильные, 
не включенные в другие группировки (хлопчатник, джут)</t>
  </si>
  <si>
    <t>92590</t>
  </si>
  <si>
    <t>волокна и прочая продукция волокнистых прядильных культур</t>
  </si>
  <si>
    <t>92590.1</t>
  </si>
  <si>
    <t>Кормовые культуры, пастбища и сенокосы 
(стр.92610+ 92620+ 92630+ 92640+ 92650+ 92660+ 92670+ 92680+ 92690)</t>
  </si>
  <si>
    <t>92600</t>
  </si>
  <si>
    <t>корма (зеленая масса, сено, сенаж, силос, 
кормовые корнеплоды и бахчи)</t>
  </si>
  <si>
    <t>92600.1</t>
  </si>
  <si>
    <t>в том числе: 
однолетние травы</t>
  </si>
  <si>
    <t>92610</t>
  </si>
  <si>
    <t>семена</t>
  </si>
  <si>
    <t>92610.1</t>
  </si>
  <si>
    <t>солома</t>
  </si>
  <si>
    <t>92610.2</t>
  </si>
  <si>
    <t>зеленая масса</t>
  </si>
  <si>
    <t>92610.3</t>
  </si>
  <si>
    <t>зеленая масса (выпас)</t>
  </si>
  <si>
    <t>92610.4</t>
  </si>
  <si>
    <t>из них: однолетние травы, убранные на сено</t>
  </si>
  <si>
    <t>92611</t>
  </si>
  <si>
    <t>сено</t>
  </si>
  <si>
    <t>92611.1</t>
  </si>
  <si>
    <t>многолетние травы</t>
  </si>
  <si>
    <t>92620</t>
  </si>
  <si>
    <t>92620.1</t>
  </si>
  <si>
    <t>92620.2</t>
  </si>
  <si>
    <t>92620.3</t>
  </si>
  <si>
    <t>92620.4</t>
  </si>
  <si>
    <t>из них: многолетние травы, убранные на сено</t>
  </si>
  <si>
    <t>92621</t>
  </si>
  <si>
    <t>92621.1</t>
  </si>
  <si>
    <t>кукуруза на корм</t>
  </si>
  <si>
    <t>92630</t>
  </si>
  <si>
    <t>92630.1</t>
  </si>
  <si>
    <t>силосные культуры (кроме кукурузы)</t>
  </si>
  <si>
    <t>92640</t>
  </si>
  <si>
    <t>92640.1</t>
  </si>
  <si>
    <t>естественные сенокосы и пастбища</t>
  </si>
  <si>
    <t>92650</t>
  </si>
  <si>
    <t>92650.1</t>
  </si>
  <si>
    <t>92650.2</t>
  </si>
  <si>
    <t>улучшенные сенокосы и пастбища</t>
  </si>
  <si>
    <t>92660</t>
  </si>
  <si>
    <t>92660.1</t>
  </si>
  <si>
    <t>92660.2</t>
  </si>
  <si>
    <t>культуры кормовые корнеплодные, бахчевые 
и прочие</t>
  </si>
  <si>
    <t>92670</t>
  </si>
  <si>
    <t>корнеплоды, бахчи и прочие</t>
  </si>
  <si>
    <t>92670.1</t>
  </si>
  <si>
    <t>из них: корнеплоды кормовые</t>
  </si>
  <si>
    <t>92671</t>
  </si>
  <si>
    <t>кормовые корнеплоды</t>
  </si>
  <si>
    <t>92671.1</t>
  </si>
  <si>
    <t>затраты на сенажирование</t>
  </si>
  <si>
    <t>92680</t>
  </si>
  <si>
    <t>сенаж</t>
  </si>
  <si>
    <t>92680.1</t>
  </si>
  <si>
    <t>затраты на силосование</t>
  </si>
  <si>
    <t>92690</t>
  </si>
  <si>
    <t>силос</t>
  </si>
  <si>
    <t>92690.1</t>
  </si>
  <si>
    <t>Прочие культуры, не включенные в другие 
группировки (кроме плодовых и ягодных 
многолетних насаждений, культур для производства напитков, пряностей и растений, используемых 
в парфюмерии и фармации)</t>
  </si>
  <si>
    <t>92700</t>
  </si>
  <si>
    <t>прочая собственная продукция растениеводства 
(кроме плодов, ягод и винограда)</t>
  </si>
  <si>
    <t>92700.1</t>
  </si>
  <si>
    <t>СПРАВОЧНО: из строки 92700 - грибы, рассада овощных культур и цветов (защищенного грунта)</t>
  </si>
  <si>
    <t>92701</t>
  </si>
  <si>
    <t>грибы (защищенного грунта)</t>
  </si>
  <si>
    <t>92701.1</t>
  </si>
  <si>
    <t>рассада овощных культур и цветов (защищенного грунта)</t>
  </si>
  <si>
    <t>92701.2</t>
  </si>
  <si>
    <t>Форма № 9-АПК с.8</t>
  </si>
  <si>
    <t>РАСШИФРОВКА информации в области семеноводства</t>
  </si>
  <si>
    <t>Посевная площадь, га</t>
  </si>
  <si>
    <t>Убранная площадь, га</t>
  </si>
  <si>
    <t>Затраты всего,
тыс. руб</t>
  </si>
  <si>
    <t>Себесто-
имость единицы продукции, руб</t>
  </si>
  <si>
    <t>Сумма затрат,
тыс. руб</t>
  </si>
  <si>
    <t>Затраты под урожай будущего года - всего</t>
  </si>
  <si>
    <t>92910</t>
  </si>
  <si>
    <t>в том числе: 
озимые зерновые</t>
  </si>
  <si>
    <t>92911</t>
  </si>
  <si>
    <t>яровые культуры (пары и зябь)</t>
  </si>
  <si>
    <t>92912</t>
  </si>
  <si>
    <t>чистые пары на начало года</t>
  </si>
  <si>
    <t>92921</t>
  </si>
  <si>
    <t>Из строки 92331:</t>
  </si>
  <si>
    <t>чистые пары на конец года</t>
  </si>
  <si>
    <t>92922</t>
  </si>
  <si>
    <t>оригинальные и элитные семена подсолнечника </t>
  </si>
  <si>
    <t>92811</t>
  </si>
  <si>
    <t>площадь защищенного грунта (в м2)</t>
  </si>
  <si>
    <t>92930</t>
  </si>
  <si>
    <t>семена подсолнечника родительских форм гибридов и гибридов первого поколения F1 </t>
  </si>
  <si>
    <t>92812</t>
  </si>
  <si>
    <t>Стоимость рассады, зеленной массы, использованной на силос и сенаж, соломки льна-долгунца для переработки в льнотресту и соломки конопли для переработки в конопляную тресту</t>
  </si>
  <si>
    <t>92940</t>
  </si>
  <si>
    <t>Из строки 92431:</t>
  </si>
  <si>
    <t>Затраты, не давшие готовой продукции</t>
  </si>
  <si>
    <t>92950</t>
  </si>
  <si>
    <t>гибриды капусты первого поколения F1</t>
  </si>
  <si>
    <t>92821</t>
  </si>
  <si>
    <t>в том числе: погибшие застрахованные посевы, 
не включенные в строку 92000</t>
  </si>
  <si>
    <t>92951</t>
  </si>
  <si>
    <t>Из строки 92000:</t>
  </si>
  <si>
    <t>сортовые семена капусты</t>
  </si>
  <si>
    <t>92822</t>
  </si>
  <si>
    <t>по застрахованным площадям</t>
  </si>
  <si>
    <t>92960</t>
  </si>
  <si>
    <t>Из строки 92434:</t>
  </si>
  <si>
    <t>погибшие посевы - всего:</t>
  </si>
  <si>
    <t>92970</t>
  </si>
  <si>
    <t>лук-севок</t>
  </si>
  <si>
    <t>92823</t>
  </si>
  <si>
    <t>в том числе:
зерновых и зернобобовых культур</t>
  </si>
  <si>
    <t>92971</t>
  </si>
  <si>
    <t>лук-чернушка</t>
  </si>
  <si>
    <t>92824</t>
  </si>
  <si>
    <t>риса</t>
  </si>
  <si>
    <t>92972</t>
  </si>
  <si>
    <t>Из строки 92441:</t>
  </si>
  <si>
    <t>рапса</t>
  </si>
  <si>
    <t>92973</t>
  </si>
  <si>
    <t>картофель семенной оригинальный</t>
  </si>
  <si>
    <t>92831</t>
  </si>
  <si>
    <t>подсолнечника</t>
  </si>
  <si>
    <t>92974</t>
  </si>
  <si>
    <t>картофель семенной элитный</t>
  </si>
  <si>
    <t>92832</t>
  </si>
  <si>
    <t>овощей открытого грунта</t>
  </si>
  <si>
    <t>92975</t>
  </si>
  <si>
    <t>Из строки 92451:</t>
  </si>
  <si>
    <t>картофеля</t>
  </si>
  <si>
    <t>92976</t>
  </si>
  <si>
    <t>родительские формы гибридов сахарной свеклы (товарной)</t>
  </si>
  <si>
    <t>92841</t>
  </si>
  <si>
    <t>сахарной свеклы (товарной)</t>
  </si>
  <si>
    <t>92977</t>
  </si>
  <si>
    <t>гибриды первого поколения F1 сахарной свеклы (товарной)</t>
  </si>
  <si>
    <t>92842</t>
  </si>
  <si>
    <t>реализовано посевов</t>
  </si>
  <si>
    <t>92980</t>
  </si>
  <si>
    <t>Из строки 92000: площадь, засеяная элитными семенами</t>
  </si>
  <si>
    <t>92890</t>
  </si>
  <si>
    <t>пересеяно</t>
  </si>
  <si>
    <t>92990</t>
  </si>
  <si>
    <t>Форма № 9-АПК с.9</t>
  </si>
  <si>
    <t>Раздел 9-3. Площадь плодовых и ягодных многолетних насаждений и виноградников</t>
  </si>
  <si>
    <t>Коды
</t>
  </si>
  <si>
    <t>Посажено 
в отчетном году новых насаждений, га</t>
  </si>
  <si>
    <t>Площадь насаждений на конец года, га</t>
  </si>
  <si>
    <t>Выход продукции, 
ц</t>
  </si>
  <si>
    <t>всего 
(гр.5+ 6+ 7)</t>
  </si>
  <si>
    <t>в том числе</t>
  </si>
  <si>
    <t>площадь насаждений 
в плодо-
носящем возрасте</t>
  </si>
  <si>
    <t>площадь молодых садов не вступивших 
в период плодо-
ношения</t>
  </si>
  <si>
    <t>площадь старых, вышедших 
из оборота садов</t>
  </si>
  <si>
    <t>из графы 7:</t>
  </si>
  <si>
    <t>раскорчевано  (возраст более 30 лет)</t>
  </si>
  <si>
    <t>Площадь многолетних насаждений и виноградников:
(стр.93100+ 93200+93300)</t>
  </si>
  <si>
    <t>93000</t>
  </si>
  <si>
    <t>Культуры для производства напитков, пряности и растения, используемые в парфюмерии и фармации 
(стр.93110+ 93120+ 93190)</t>
  </si>
  <si>
    <t>93100</t>
  </si>
  <si>
    <t>в том числе:
плантации чая</t>
  </si>
  <si>
    <t>93110</t>
  </si>
  <si>
    <t>хмельники</t>
  </si>
  <si>
    <t>93120</t>
  </si>
  <si>
    <t>прочие культуры, не включенные 
в другие группировки</t>
  </si>
  <si>
    <t>93190</t>
  </si>
  <si>
    <t>Плодовые и ягодные многолетние насаждения, 
включая виноградники (стр.93210+ 93220+ 93230+ 93240+ 93250+ 93260+ 93270+ 93280+ 93290)</t>
  </si>
  <si>
    <t>93200</t>
  </si>
  <si>
    <t>в том числе:
виноградники</t>
  </si>
  <si>
    <t>93210</t>
  </si>
  <si>
    <t>из них: на шпалерах</t>
  </si>
  <si>
    <t>93211</t>
  </si>
  <si>
    <t>тропические и субтропические культуры 
(авокадо, бананы, финики, инжир)</t>
  </si>
  <si>
    <t>93220</t>
  </si>
  <si>
    <t>цитрусовые культуры (грейпфруты, 
лимоны и лаймы, апельсины, мандарины, 
включая танжерины, клементины и аналогичные гибриды цитрусовых культур)</t>
  </si>
  <si>
    <t>93230</t>
  </si>
  <si>
    <t>семечковые культуры (яблоня, груша, айва)</t>
  </si>
  <si>
    <t>93240</t>
  </si>
  <si>
    <t>из них: 
яблони</t>
  </si>
  <si>
    <t>93241</t>
  </si>
  <si>
    <t>из кода 93240: 
сады интенсивного типа</t>
  </si>
  <si>
    <t>93242</t>
  </si>
  <si>
    <t>косточковые культуры (абрикос, вишня, персики, нектарины, сливы, 
терн) </t>
  </si>
  <si>
    <t>93250</t>
  </si>
  <si>
    <t>прочие семечковые и косточковые культуры, 
не включенные в другие группировки (черешня, алыча (ткемали, вишнеслива), барбарис, кизил)</t>
  </si>
  <si>
    <t>93260</t>
  </si>
  <si>
    <t>кустарниковые ягодные растения (киви, малина, замляника, клюква, черника всех видов, брусника, голубика, смородина, крыжовник)</t>
  </si>
  <si>
    <t>93270</t>
  </si>
  <si>
    <t>из них:
земляника (клубника)</t>
  </si>
  <si>
    <t>93271</t>
  </si>
  <si>
    <t>орехоплодовые культуры (миндаль, каштаны, фундук, фисташки, орехи грецкие, прочие)</t>
  </si>
  <si>
    <t>93280</t>
  </si>
  <si>
    <t>прочие плодовые и ягодные многолетние насаждения, не включенные в другие группировки</t>
  </si>
  <si>
    <t>93290</t>
  </si>
  <si>
    <t>Питомники плодовых и ягодных насаждений</t>
  </si>
  <si>
    <t>93300</t>
  </si>
  <si>
    <t>Раскорчевано старых, вышедших 
из эксплуатации садов</t>
  </si>
  <si>
    <t>93500</t>
  </si>
  <si>
    <t>Форма № 9-АПК с.10</t>
  </si>
  <si>
    <t>Форма № 9-АПК с.11</t>
  </si>
  <si>
    <t>Раздел 9-4. Производство и себестоимость продукции плодовых и ягодных многолетних насаждений и виноградников</t>
  </si>
  <si>
    <t>Показатель</t>
  </si>
  <si>
    <t>Затраты на многолетние насаждения, вступившие в период товарного плодоношения, тыс. руб</t>
  </si>
  <si>
    <t>Выход продукции с насаждений 
в плодоносящем возрасте, ц</t>
  </si>
  <si>
    <t>Себестоимость производства</t>
  </si>
  <si>
    <t>Прямые затраты труда 
на продукцию - всего, 
тыс. чел. ч</t>
  </si>
  <si>
    <t>всего 
(гр.4+ 5+ 6+ 7+ 8+ 9+ 10+ 11+ 12)</t>
  </si>
  <si>
    <t>всего, 
тыс. руб</t>
  </si>
  <si>
    <t>единицы продукции,
руб</t>
  </si>
  <si>
    <t>оплата труда 
с отчисле-
ниями на социальные нужды</t>
  </si>
  <si>
    <t>минеральные удобрения, бактери-
альные и другие препараты</t>
  </si>
  <si>
    <t>органи- ческие удобрения</t>
  </si>
  <si>
    <t>нефте-
продукты всех видов, использу-
емые на технологи-
ческие цели</t>
  </si>
  <si>
    <t>8.1</t>
  </si>
  <si>
    <t>8.2</t>
  </si>
  <si>
    <t>12.1</t>
  </si>
  <si>
    <t>ВСЕГО:
(стр.94100+ 94200+ 94300)</t>
  </si>
  <si>
    <t>94000</t>
  </si>
  <si>
    <t>ВСЕГО:</t>
  </si>
  <si>
    <t>94000.1</t>
  </si>
  <si>
    <t>Культуры, для производства напитков, пряности и растения, используемые в парфюмерии и фармации (стр.94110+ 94120+ 94190)</t>
  </si>
  <si>
    <t>94100</t>
  </si>
  <si>
    <t>листья (стебли, бобы, зерна) культур для производства напитков, пряностей</t>
  </si>
  <si>
    <t>94100.1</t>
  </si>
  <si>
    <t>в том числе: 
плантации чая</t>
  </si>
  <si>
    <t>94110</t>
  </si>
  <si>
    <t>листья чая</t>
  </si>
  <si>
    <t>94110.1</t>
  </si>
  <si>
    <t>94120</t>
  </si>
  <si>
    <t>шишки хмеля</t>
  </si>
  <si>
    <t>94120.1</t>
  </si>
  <si>
    <t>прочие культуры, не включенные в другие 
группировки (в том числе лекарственные травы)</t>
  </si>
  <si>
    <t>94190</t>
  </si>
  <si>
    <t>прочая продукция </t>
  </si>
  <si>
    <t>94190.1</t>
  </si>
  <si>
    <t>Плодовые и ягодные многолетние насаждения, включая виноградники (стр.94210+ 94220+ 94230+ 94240+ 94250+ 94260+ 94270+ 94280+ 94290)</t>
  </si>
  <si>
    <t>94200</t>
  </si>
  <si>
    <t>плоды, ягоды многолетних насаждений и виноград</t>
  </si>
  <si>
    <t>94200.1</t>
  </si>
  <si>
    <t>94210</t>
  </si>
  <si>
    <t>виноград</t>
  </si>
  <si>
    <t>94210.1</t>
  </si>
  <si>
    <t>94220</t>
  </si>
  <si>
    <t>фрукты тропические и субтропические</t>
  </si>
  <si>
    <t>94220.1</t>
  </si>
  <si>
    <t>цитрусовые культуры (грейпфруты, лимоны и лаймы, апельсины, мандарины, включая танжерины, клементины и аналогичные гибриды цитрусовых культур)</t>
  </si>
  <si>
    <t>94230</t>
  </si>
  <si>
    <t>плоды цитрусовых культур</t>
  </si>
  <si>
    <t>94230.1</t>
  </si>
  <si>
    <t>94240</t>
  </si>
  <si>
    <t>плоды семечковых культур (яблоки, груши, айва)</t>
  </si>
  <si>
    <t>94240.1</t>
  </si>
  <si>
    <t>94241</t>
  </si>
  <si>
    <t>яблоки</t>
  </si>
  <si>
    <t>94241.1</t>
  </si>
  <si>
    <t>из кода 94240: 
сады интенсивного типа</t>
  </si>
  <si>
    <t>94242</t>
  </si>
  <si>
    <t>плоды семечковых культур (яблоки, груши, айва) садов интенсивного типа</t>
  </si>
  <si>
    <t>94242.1</t>
  </si>
  <si>
    <t>косточковые культуры 
(абрикос, вишня, персики, нектарины, сливы, терн) </t>
  </si>
  <si>
    <t>94250</t>
  </si>
  <si>
    <t>плоды косточковых культур</t>
  </si>
  <si>
    <t>94250.1</t>
  </si>
  <si>
    <t>прочие семечковые и косточковые культуры, не включенные в другие группировки (черешня, алыча (ткемали, вишнеслива), барбарис, кизил)</t>
  </si>
  <si>
    <t>94260</t>
  </si>
  <si>
    <t>плоды семечковых и косточковых культур прочие</t>
  </si>
  <si>
    <t>94260.1</t>
  </si>
  <si>
    <t>94270</t>
  </si>
  <si>
    <t>ягоды и плоды кустарниковых растений</t>
  </si>
  <si>
    <t>94270.1</t>
  </si>
  <si>
    <t>94271</t>
  </si>
  <si>
    <t>земляника (клубника)</t>
  </si>
  <si>
    <t>94271.1</t>
  </si>
  <si>
    <t>94280</t>
  </si>
  <si>
    <t>орехи (кроме лесных съедобных орехов, земляных орехов и кокосовых орехов)</t>
  </si>
  <si>
    <t>94280.1</t>
  </si>
  <si>
    <t>94290</t>
  </si>
  <si>
    <t>прочие плоды, ягоды, не включенные в другие группировки</t>
  </si>
  <si>
    <t>94290.1</t>
  </si>
  <si>
    <t>94300</t>
  </si>
  <si>
    <t>саженцы семечковых культур, тыс.шт</t>
  </si>
  <si>
    <t>94300.1</t>
  </si>
  <si>
    <t>саженцы косточковых культур, тыс.шт</t>
  </si>
  <si>
    <t>94300.2</t>
  </si>
  <si>
    <t>саженцы ягодных кустарниковых 
культур, тыс.шт</t>
  </si>
  <si>
    <t>94300.3</t>
  </si>
  <si>
    <t>саженцы винограда, тыс.шт</t>
  </si>
  <si>
    <t>94300.4</t>
  </si>
  <si>
    <t>прочая продукция питомников </t>
  </si>
  <si>
    <t>94300.5</t>
  </si>
  <si>
    <t>Форма № 9-АПК с.12</t>
  </si>
  <si>
    <t>Затраты по многолетним насаждениям, не давшие готовой продукции</t>
  </si>
  <si>
    <t>94400</t>
  </si>
  <si>
    <t>в том числе: по плодоносящим многолетним насаждениям</t>
  </si>
  <si>
    <t>94401</t>
  </si>
  <si>
    <t>Затраты на закладку многолетних насаждений, тыс. руб</t>
  </si>
  <si>
    <t>Затраты на уходные работы по многолетним насаждениям, тыс. руб</t>
  </si>
  <si>
    <t>из графы 4 - затраты на установку шпалер,
тыс. руб</t>
  </si>
  <si>
    <t>Затраты на раскорчевку многолетних насаждений, тыс. руб</t>
  </si>
  <si>
    <t>Площадь заложенных (посаженных) в отчетном году многолетних насаждений, га</t>
  </si>
  <si>
    <t>Площадь уходных работ в отчетном году, га</t>
  </si>
  <si>
    <t>ВСЕГО
(стр.94910+ 94920+ 94930+ 94940+ 94950+ 94960)</t>
  </si>
  <si>
    <t>94900</t>
  </si>
  <si>
    <t>94910</t>
  </si>
  <si>
    <t>94920</t>
  </si>
  <si>
    <t>виноградники</t>
  </si>
  <si>
    <t>94930</t>
  </si>
  <si>
    <t>семечковые, косточковые культуры</t>
  </si>
  <si>
    <t>94940</t>
  </si>
  <si>
    <t>из них: 
сады интенсивного типа</t>
  </si>
  <si>
    <t>94941</t>
  </si>
  <si>
    <t>кустарниковые ягодные растения</t>
  </si>
  <si>
    <t>94950</t>
  </si>
  <si>
    <t>из них: 
земляника</t>
  </si>
  <si>
    <t>94951</t>
  </si>
  <si>
    <t>прочие многолетние насаждения (тропические и субтропические культуры, цитрусовые культуры, орехоплодовые культуры)</t>
  </si>
  <si>
    <t>94960</t>
  </si>
  <si>
    <t>Форма № 9-АПК с.13</t>
  </si>
  <si>
    <t>Раздел 9-5. Реализация продукции растениеводства (сельскохозяйственного сырья) 
собственного производства за год</t>
  </si>
  <si>
    <t>Реализовано
продукции
в натуральном
выражении,
ц</t>
  </si>
  <si>
    <t>Полная себестоимость реализованной продукции,
тыс. руб</t>
  </si>
  <si>
    <t>Полная себестоимость реализации единицы продукции, руб</t>
  </si>
  <si>
    <t>Выручка 
от реализации
продукции,
тыс. руб</t>
  </si>
  <si>
    <t>Средняя цена
единицы
продукции, руб</t>
  </si>
  <si>
    <t>ВСЕГО:
(стр.95100+ 95200+ 95300+ 95400+ 95500+ 95600+ 95700+ 95800+ 95900)</t>
  </si>
  <si>
    <t>95000</t>
  </si>
  <si>
    <t>Зерно и семена зерновых и зернобобовых культур 
(кроме риса) (стр.95110+ 95120+ 95130+ 95140+ 95150+ 95160+ 95170+ 95180)</t>
  </si>
  <si>
    <t>95100</t>
  </si>
  <si>
    <t>в том числе:
зерно пшеницы (озимой и яровой)</t>
  </si>
  <si>
    <t>95110</t>
  </si>
  <si>
    <t>из него:
продовольственная пшеница (1-2 кл.)</t>
  </si>
  <si>
    <t>95111</t>
  </si>
  <si>
    <t>продовольственная пшеница (3-4 кл.)</t>
  </si>
  <si>
    <t>95112</t>
  </si>
  <si>
    <t>зерно кукурузы</t>
  </si>
  <si>
    <t>95120</t>
  </si>
  <si>
    <t>из него: семена кукурузы родительских форм гибридов и гибридов первого поколения F1</t>
  </si>
  <si>
    <t>95121</t>
  </si>
  <si>
    <t>зерно ржи (озимой и яровой)</t>
  </si>
  <si>
    <t>95130</t>
  </si>
  <si>
    <t>зерно гречихи</t>
  </si>
  <si>
    <t>95140</t>
  </si>
  <si>
    <t>зерно овса</t>
  </si>
  <si>
    <t>95150</t>
  </si>
  <si>
    <t>зерно ячменя (озимого и ярового)</t>
  </si>
  <si>
    <t>95160</t>
  </si>
  <si>
    <t>из него: пивоваренный ячмень</t>
  </si>
  <si>
    <t>95161</t>
  </si>
  <si>
    <t>зерно и семена прочих зерновых культур 
(озимых и яровых)</t>
  </si>
  <si>
    <t>95170</t>
  </si>
  <si>
    <t>зерно и семена прочих зернобобовых культур</t>
  </si>
  <si>
    <t>95180</t>
  </si>
  <si>
    <t>Зерно нешелушеного риса</t>
  </si>
  <si>
    <t>95200</t>
  </si>
  <si>
    <t>Семена масличных культур для посева и переработки
(стр.95310+ 95320+ 95330+ 95390)</t>
  </si>
  <si>
    <t>95300</t>
  </si>
  <si>
    <t>в том числе: 
бобы соевые (соя)</t>
  </si>
  <si>
    <t>95310</t>
  </si>
  <si>
    <t>семена рапса (озимого и ярового)</t>
  </si>
  <si>
    <t>95320</t>
  </si>
  <si>
    <t>семена подсолнечника (для посева и переработки)</t>
  </si>
  <si>
    <t>95330</t>
  </si>
  <si>
    <t>из них:
оригинальные и элитные семена подсолнечника </t>
  </si>
  <si>
    <t>95331</t>
  </si>
  <si>
    <t>семена подсолнечника родительских форм гибридов и гибридов первого поколения F1</t>
  </si>
  <si>
    <t>95332</t>
  </si>
  <si>
    <t>семена прочих масличных культур, 
не включенные в другие группировки 
(в том числе лен-кудряш (масличный), рыжик)</t>
  </si>
  <si>
    <t>95390</t>
  </si>
  <si>
    <t>Овощи и культуры бахчевые, корнеплоды и клубнеплоды
(стр.95410+ 95420+ 95430+ 95440+ 95450+ 95460+ 95470+ 95490)</t>
  </si>
  <si>
    <t>95400</t>
  </si>
  <si>
    <t>в том числе: 
овощи открытого грунта (кроме семян)</t>
  </si>
  <si>
    <t>95410</t>
  </si>
  <si>
    <t>овощи защищенного грунта</t>
  </si>
  <si>
    <t>95420</t>
  </si>
  <si>
    <t>из них: 
огурцы</t>
  </si>
  <si>
    <t>95421</t>
  </si>
  <si>
    <t>95422</t>
  </si>
  <si>
    <t>семена (маточники) овощных культур</t>
  </si>
  <si>
    <t>95430</t>
  </si>
  <si>
    <t>из них: 
гибриды капусты первого поколения F1</t>
  </si>
  <si>
    <t>95431</t>
  </si>
  <si>
    <t>95432</t>
  </si>
  <si>
    <t>95433</t>
  </si>
  <si>
    <t>95434</t>
  </si>
  <si>
    <t>95435</t>
  </si>
  <si>
    <t>95436</t>
  </si>
  <si>
    <t>95437</t>
  </si>
  <si>
    <t>95438</t>
  </si>
  <si>
    <t>95439</t>
  </si>
  <si>
    <t>95440</t>
  </si>
  <si>
    <t>Форма № 9-АПК с.14</t>
  </si>
  <si>
    <t>картофель </t>
  </si>
  <si>
    <t>95450</t>
  </si>
  <si>
    <t>из него: 
картофель семенной оригинальный</t>
  </si>
  <si>
    <t>95451</t>
  </si>
  <si>
    <t>95452</t>
  </si>
  <si>
    <t>корнеплоды сахарной свеклы (товарной) 
в физическом весе</t>
  </si>
  <si>
    <t>95460</t>
  </si>
  <si>
    <t>из них: 
родительские формы гибридов сахарной свеклы 
(товарной)</t>
  </si>
  <si>
    <t>95461</t>
  </si>
  <si>
    <t>гибриды первого поколения F1 сахарной свеклы 
(товарной)</t>
  </si>
  <si>
    <t>95462</t>
  </si>
  <si>
    <t>СПРАВОЧНО: из строки 95460 - корнеплоды сахарной свеклы в зачетном весе</t>
  </si>
  <si>
    <t>95463</t>
  </si>
  <si>
    <t>продовольственные бахчевые культуры (арбузы, дыни)</t>
  </si>
  <si>
    <t>95470</t>
  </si>
  <si>
    <t>прочие овощные культуры, корнеплоды столовые и клубнеплоды на продовольственные цели, не включенные в другие группировки</t>
  </si>
  <si>
    <t>95490</t>
  </si>
  <si>
    <t>Семена, соломка и треста волокнистых прядильных культур
(стр.95510+ 95520+ 95530+ 95540+ 95550+ 95560+ 95590)</t>
  </si>
  <si>
    <t>95500</t>
  </si>
  <si>
    <t>в том числе: 
семена льна-долгунца</t>
  </si>
  <si>
    <t>95510</t>
  </si>
  <si>
    <t>соломка льна-долгунца</t>
  </si>
  <si>
    <t>95520</t>
  </si>
  <si>
    <t>95530</t>
  </si>
  <si>
    <t>в пересчете на волокно (льноволокно)</t>
  </si>
  <si>
    <t>95531</t>
  </si>
  <si>
    <t>95540</t>
  </si>
  <si>
    <t>соломка конопли</t>
  </si>
  <si>
    <t>95550</t>
  </si>
  <si>
    <t>95560</t>
  </si>
  <si>
    <t>в пересчете на волокно (пеньковолокно)</t>
  </si>
  <si>
    <t>95561</t>
  </si>
  <si>
    <t>продукция прочих волокнистых прядильных культур, 
не включенные в другие группировки (хлопчатник, джут)</t>
  </si>
  <si>
    <t>95590</t>
  </si>
  <si>
    <t>Растительные корма 
(стр.95610+ 95620+ 95630+ 95640+ 95650)</t>
  </si>
  <si>
    <t>95600</t>
  </si>
  <si>
    <t>в том числе: 
зеленый корм</t>
  </si>
  <si>
    <t>95610</t>
  </si>
  <si>
    <t>95620</t>
  </si>
  <si>
    <t>95630</t>
  </si>
  <si>
    <t>95640</t>
  </si>
  <si>
    <t>прочие растительные корма</t>
  </si>
  <si>
    <t>95650</t>
  </si>
  <si>
    <t>Продукция (листья, стебли, бобы, зерна) выращивания культур для производства напитков, пряностей, а также используемых в парфюмерии и фармации
(стр.95710+ 95720+ 95790)</t>
  </si>
  <si>
    <t>95700</t>
  </si>
  <si>
    <t>в том числе:
листья чая</t>
  </si>
  <si>
    <t>95710</t>
  </si>
  <si>
    <t>95720</t>
  </si>
  <si>
    <t>другая продукция (листья, стебли)</t>
  </si>
  <si>
    <t>95790</t>
  </si>
  <si>
    <t>Форма № 9-АПК с.15</t>
  </si>
  <si>
    <t>Продукция плодовых и ягодных многолетних насаждений (плоды, фрукты и ягоды многолетних насаждений и виноград) и питомников многолетних насаждений
(стр.95810+ 95820+ 95830+ 95840+ 95850+ 95860+ 95870+ 95880)</t>
  </si>
  <si>
    <t>95800</t>
  </si>
  <si>
    <t>в том числе: 
виноград</t>
  </si>
  <si>
    <t>95810</t>
  </si>
  <si>
    <t>95820</t>
  </si>
  <si>
    <t>95830</t>
  </si>
  <si>
    <t>плоды семечковых и косточковых культур</t>
  </si>
  <si>
    <t>95840</t>
  </si>
  <si>
    <t>из них: яблоки</t>
  </si>
  <si>
    <t>95841</t>
  </si>
  <si>
    <t>ягоды и плоды кустарниковых ягодных растений</t>
  </si>
  <si>
    <t>95850</t>
  </si>
  <si>
    <t>из них: земляника (клубника)</t>
  </si>
  <si>
    <t>95851</t>
  </si>
  <si>
    <t>95860</t>
  </si>
  <si>
    <t>95870</t>
  </si>
  <si>
    <t>продукция питомников плодовых и ягодных насаждений (стр.95881+ 95882+ 95883+ 95884+ 95885)</t>
  </si>
  <si>
    <t>95880</t>
  </si>
  <si>
    <t>из нее: 
саженцы семечковых культур, тыс.шт</t>
  </si>
  <si>
    <t>95881</t>
  </si>
  <si>
    <t>95882</t>
  </si>
  <si>
    <t>саженцы ягодных кустарниковых культур, тыс.шт</t>
  </si>
  <si>
    <t>95883</t>
  </si>
  <si>
    <t>95884</t>
  </si>
  <si>
    <t>прочая продукция питомников плодовых и ягодных насаждений</t>
  </si>
  <si>
    <t>95885</t>
  </si>
  <si>
    <t>Прочая продукция растениеводства</t>
  </si>
  <si>
    <t>95900</t>
  </si>
  <si>
    <t>в том числе:
грибы (защищенного грунта)</t>
  </si>
  <si>
    <t>95910</t>
  </si>
  <si>
    <t>95930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</si>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</sst>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>
  <numFmts count="2">
    <numFmt numFmtId="50" formatCode=""/>
    <numFmt numFmtId="51" formatCode="[=0]&quot;-&quot;"/>
  </numFmts>
  <fonts count="12">
    <font>
      <name val="Arial"/>
      <sz val="8"/>
    </font>
    <font>
      <name val="Times New Roman"/>
      <charset val="0"/>
      <family val="0"/>
      <b val="false"/>
      <i val="false"/>
      <strike val="false"/>
      <sz val="10"/>
      <u val="none"/>
    </font>
    <font>
      <name val="Times New Roman"/>
      <charset val="0"/>
      <family val="0"/>
      <b val="true"/>
      <i val="false"/>
      <strike val="false"/>
      <sz val="12"/>
      <u val="none"/>
    </font>
    <font>
      <name val="Times New Roman"/>
      <charset val="0"/>
      <family val="0"/>
      <b val="true"/>
      <i val="false"/>
      <strike val="false"/>
      <sz val="10"/>
      <u val="none"/>
    </font>
    <font>
      <name val="Times New Roman"/>
      <charset val="0"/>
      <family val="0"/>
      <b val="false"/>
      <i val="false"/>
      <strike val="false"/>
      <sz val="9"/>
      <u val="none"/>
    </font>
    <font>
      <name val="Times New Roman"/>
      <charset val="0"/>
      <family val="0"/>
      <b val="true"/>
      <i val="false"/>
      <strike val="false"/>
      <sz val="11"/>
      <u val="none"/>
    </font>
    <font>
      <name val="Times New Roman"/>
      <charset val="0"/>
      <family val="0"/>
      <b val="false"/>
      <i val="true"/>
      <strike val="false"/>
      <sz val="8"/>
      <u val="none"/>
    </font>
    <font>
      <name val="Times New Roman"/>
      <charset val="0"/>
      <family val="0"/>
      <b val="false"/>
      <i val="true"/>
      <strike val="false"/>
      <sz val="10"/>
      <u val="none"/>
    </font>
    <font>
      <name val="Arial"/>
      <charset val="0"/>
      <family val="2"/>
      <b val="false"/>
      <i val="false"/>
      <strike val="false"/>
      <sz val="8"/>
      <u val="none"/>
    </font>
    <font>
      <name val="Times New Roman"/>
      <charset val="0"/>
      <family val="0"/>
      <b val="false"/>
      <i val="false"/>
      <strike val="false"/>
      <sz val="8"/>
      <u val="none"/>
    </font>
    <font>
      <name val="Times New Roman"/>
      <charset val="0"/>
      <family val="0"/>
      <b val="false"/>
      <i val="false"/>
      <strike val="false"/>
      <color rgb="000000"/>
      <sz val="10"/>
      <u val="none"/>
    </font>
    <font>
      <name val="Times New Roman"/>
      <charset val="0"/>
      <family val="0"/>
      <b val="false"/>
      <i val="true"/>
      <strike val="false"/>
      <color rgb="000000"/>
      <sz val="8"/>
      <u val="none"/>
    </font>
  </fonts>
  <fills count="7">
    <fill>
      <patternFill patternType="none"/>
    </fill>
    <fill>
      <patternFill patternType="gray125"/>
    </fill>
    <fill>
      <patternFill patternType="solid">
        <fgColor rgb="FFFFFF"/>
        <bgColor auto="true"/>
      </patternFill>
    </fill>
    <fill>
      <patternFill patternType="solid">
        <fgColor rgb="C0DBBF"/>
        <bgColor auto="true"/>
      </patternFill>
    </fill>
    <fill>
      <patternFill patternType="solid">
        <fgColor rgb="FFFEBF"/>
        <bgColor auto="true"/>
      </patternFill>
    </fill>
    <fill>
      <patternFill patternType="solid">
        <fgColor rgb="C0DCBF"/>
        <bgColor auto="true"/>
      </patternFill>
    </fill>
    <fill>
      <patternFill patternType="solid">
        <fgColor rgb="FFFFBF"/>
        <bgColor auto="true"/>
      </patternFill>
    </fill>
  </fills>
  <borders count="61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/>
      <right/>
      <top/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none">
        <color rgb="000000"/>
      </left>
      <right/>
      <top style="none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/>
      <top/>
      <bottom style="thin">
        <color rgb="000000"/>
      </bottom>
      <diagonal/>
    </border>
    <border>
      <left/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 style="thin">
        <color rgb="000000"/>
      </right>
      <top/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/>
      <top style="thin">
        <color rgb="000000"/>
      </top>
      <bottom/>
      <diagonal/>
    </border>
    <border>
      <left style="medium">
        <color rgb="000000"/>
      </left>
      <right/>
      <top style="thin">
        <color rgb="000000"/>
      </top>
      <bottom style="thin">
        <color rgb="000000"/>
      </bottom>
      <diagonal/>
    </border>
    <border>
      <left style="none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/>
      <bottom/>
      <diagonal/>
    </border>
    <border>
      <left style="medium">
        <color rgb="000000"/>
      </left>
      <right style="thin">
        <color rgb="000000"/>
      </right>
      <top/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/>
      <diagonal/>
    </border>
    <border>
      <left style="thin">
        <color rgb="000000"/>
      </left>
      <right style="thin">
        <color rgb="000000"/>
      </right>
      <top style="medium">
        <color rgb="000000"/>
      </top>
      <bottom/>
      <diagonal/>
    </border>
    <border>
      <left style="thin">
        <color rgb="000000"/>
      </left>
      <right style="medium">
        <color rgb="000000"/>
      </right>
      <top/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/>
      <diagonal/>
    </border>
    <border>
      <left style="medium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 style="medium">
        <color rgb="000000"/>
      </right>
      <top style="thin">
        <color rgb="000000"/>
      </top>
      <bottom/>
      <diagonal/>
    </border>
    <border>
      <left style="medium">
        <color rgb="000000"/>
      </left>
      <right style="thin">
        <color rgb="000000"/>
      </right>
      <top/>
      <bottom style="medium">
        <color rgb="000000"/>
      </bottom>
      <diagonal/>
    </border>
    <border>
      <left style="thin">
        <color rgb="000000"/>
      </left>
      <right style="thin">
        <color rgb="000000"/>
      </right>
      <top/>
      <bottom style="medium">
        <color rgb="000000"/>
      </bottom>
      <diagonal/>
    </border>
    <border>
      <left style="thin">
        <color rgb="000000"/>
      </left>
      <right style="medium">
        <color rgb="000000"/>
      </right>
      <top/>
      <bottom style="medium">
        <color rgb="000000"/>
      </bottom>
      <diagonal/>
    </border>
    <border>
      <left style="medium">
        <color rgb="000000"/>
      </left>
      <right style="thin">
        <color rgb="000000"/>
      </right>
      <top/>
      <bottom/>
      <diagonal/>
    </border>
    <border>
      <left style="thin">
        <color rgb="000000"/>
      </left>
      <right style="medium">
        <color rgb="000000"/>
      </right>
      <top/>
      <bottom/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none">
        <color rgb="000000"/>
      </bottom>
      <diagonal/>
    </border>
    <border>
      <left style="medium">
        <color rgb="000000"/>
      </left>
      <right/>
      <top/>
      <bottom style="medium">
        <color rgb="000000"/>
      </bottom>
      <diagonal/>
    </border>
    <border>
      <left style="medium">
        <color rgb="000000"/>
      </left>
      <right/>
      <top style="thin">
        <color rgb="000000"/>
      </top>
      <bottom/>
      <diagonal/>
    </border>
    <border>
      <left style="thin">
        <color rgb="000000"/>
      </left>
      <right/>
      <top/>
      <bottom style="medium">
        <color rgb="000000"/>
      </bottom>
      <diagonal/>
    </border>
    <border>
      <left style="thin">
        <color rgb="000000"/>
      </left>
      <right/>
      <top/>
      <bottom/>
      <diagonal/>
    </border>
    <border>
      <left style="medium">
        <color rgb="000000"/>
      </left>
      <right/>
      <top style="medium">
        <color rgb="000000"/>
      </top>
      <bottom style="thin">
        <color rgb="000000"/>
      </bottom>
      <diagonal/>
    </border>
    <border>
      <left/>
      <right/>
      <top style="medium">
        <color rgb="000000"/>
      </top>
      <bottom style="thin">
        <color rgb="000000"/>
      </bottom>
      <diagonal/>
    </border>
    <border>
      <left/>
      <right style="medium">
        <color rgb="000000"/>
      </right>
      <top style="medium">
        <color rgb="000000"/>
      </top>
      <bottom style="thin">
        <color rgb="000000"/>
      </bottom>
      <diagonal/>
    </border>
    <border>
      <left/>
      <right/>
      <top style="thin">
        <color rgb="000000"/>
      </top>
      <bottom style="thin">
        <color rgb="000000"/>
      </bottom>
      <diagonal/>
    </border>
    <border>
      <left/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none">
        <color rgb="000000"/>
      </bottom>
      <diagonal/>
    </border>
    <border>
      <left style="thin">
        <color rgb="000000"/>
      </left>
      <right style="thin">
        <color rgb="000000"/>
      </right>
      <top style="none">
        <color rgb="000000"/>
      </top>
      <bottom style="thin">
        <color rgb="000000"/>
      </bottom>
      <diagonal/>
    </border>
    <border>
      <left style="thin">
        <color rgb="000000"/>
      </left>
      <right style="none">
        <color rgb="000000"/>
      </right>
      <top/>
      <bottom style="thin">
        <color rgb="000000"/>
      </bottom>
      <diagonal/>
    </border>
    <border>
      <left style="medium">
        <color rgb="000000"/>
      </left>
      <right/>
      <top/>
      <bottom style="thin">
        <color rgb="000000"/>
      </bottom>
      <diagonal/>
    </border>
    <border>
      <left/>
      <right style="medium">
        <color rgb="000000"/>
      </right>
      <top/>
      <bottom/>
      <diagonal/>
    </border>
    <border>
      <left/>
      <right style="thin">
        <color rgb="000000"/>
      </right>
      <top/>
      <bottom/>
      <diagonal/>
    </border>
    <border>
      <left/>
      <right style="none">
        <color rgb="000000"/>
      </right>
      <top/>
      <bottom style="none">
        <color rgb="000000"/>
      </bottom>
      <diagonal/>
    </border>
    <border>
      <left style="thin">
        <color rgb="000000"/>
      </left>
      <right/>
      <top style="medium">
        <color rgb="000000"/>
      </top>
      <bottom style="thin">
        <color rgb="000000"/>
      </bottom>
      <diagonal/>
    </border>
    <border>
      <left style="thin">
        <color rgb="000000"/>
      </left>
      <right/>
      <top style="thin">
        <color rgb="000000"/>
      </top>
      <bottom style="medium">
        <color rgb="000000"/>
      </bottom>
      <diagonal/>
    </border>
    <border>
      <left style="thin">
        <color rgb="000000"/>
      </left>
      <right/>
      <top style="thin">
        <color rgb="000000"/>
      </top>
      <bottom style="thin">
        <color rgb="000000"/>
      </bottom>
      <diagonal/>
    </border>
    <border>
      <left style="thin">
        <color rgb="000000"/>
      </left>
      <right style="none">
        <color rgb="000000"/>
      </right>
      <top style="medium">
        <color rgb="000000"/>
      </top>
      <bottom style="thin">
        <color rgb="000000"/>
      </bottom>
      <diagonal/>
    </border>
    <border>
      <left style="none">
        <color rgb="000000"/>
      </left>
      <right style="none">
        <color rgb="000000"/>
      </right>
      <top style="none">
        <color rgb="000000"/>
      </top>
      <bottom style="thin">
        <color rgb="000000"/>
      </bottom>
      <diagonal/>
    </border>
    <border>
      <left style="none">
        <color rgb="000000"/>
      </left>
      <right style="none">
        <color rgb="000000"/>
      </right>
      <top style="thin">
        <color rgb="000000"/>
      </top>
      <bottom style="none">
        <color rgb="000000"/>
      </bottom>
      <diagonal/>
    </border>
  </borders>
  <cellStyleXfs count="1">
    <xf numFmtId="0" fontId="0" fillId="0" borderId="0"/>
  </cellStyleXfs>
  <cellXfs count="227">
    <xf/>
    <xf fontId="1" applyFont="true" applyAlignment="true">
      <alignment horizontal="left"/>
    </xf>
    <xf fontId="1" borderId="1" applyFont="true" applyBorder="true" applyAlignment="true">
      <alignment horizontal="left"/>
    </xf>
    <xf fontId="2" applyFont="true" applyAlignment="true">
      <alignment horizontal="left"/>
    </xf>
    <xf fontId="1" borderId="1" applyFont="true" applyBorder="true" applyAlignment="true">
      <alignment horizontal="left" vertical="bottom" wrapText="1"/>
    </xf>
    <xf fontId="2" applyFont="true" applyAlignment="true">
      <alignment horizontal="center" vertical="center" wrapText="1"/>
    </xf>
    <xf fontId="1" borderId="2" applyFont="true" applyBorder="true" applyAlignment="true">
      <alignment horizontal="center" vertical="top" wrapText="1"/>
    </xf>
    <xf fontId="3" applyFont="true" applyAlignment="true">
      <alignment horizontal="right" vertical="center" wrapText="0"/>
    </xf>
    <xf fontId="1" borderId="3" applyFont="true" applyBorder="true" applyAlignment="true">
      <alignment horizontal="center" vertical="top" wrapText="1"/>
    </xf>
    <xf fontId="1" applyFont="true" applyAlignment="true">
      <alignment horizontal="right" vertical="center" wrapText="0"/>
    </xf>
    <xf fontId="1" borderId="4" applyFont="true" applyBorder="true" applyAlignment="true">
      <alignment horizontal="center" vertical="top" wrapText="1"/>
    </xf>
    <xf fontId="1" borderId="5" applyFont="true" applyBorder="true" applyAlignment="true">
      <alignment horizontal="center" vertical="top" wrapText="1"/>
    </xf>
    <xf fontId="1" applyFont="true" applyAlignment="true">
      <alignment horizontal="left" vertical="center" wrapText="1"/>
    </xf>
    <xf fontId="1" borderId="6" applyFont="true" applyBorder="true" applyAlignment="true">
      <alignment horizontal="center" vertical="bottom" wrapText="1"/>
    </xf>
    <xf fontId="1" borderId="7" applyFont="true" applyBorder="true" applyAlignment="true">
      <alignment horizontal="center" vertical="bottom" wrapText="1"/>
    </xf>
    <xf fontId="1" borderId="8" applyFont="true" applyBorder="true" applyAlignment="true">
      <alignment horizontal="center" vertical="bottom" wrapText="1"/>
    </xf>
    <xf fontId="1" applyFont="true" applyAlignment="true">
      <alignment horizontal="right" vertical="center" wrapText="1"/>
    </xf>
    <xf fontId="1" borderId="9" applyFont="true" applyBorder="true" applyAlignment="true">
      <alignment horizontal="center" vertical="bottom" wrapText="1"/>
    </xf>
    <xf fontId="1" borderId="10" applyFont="true" applyBorder="true" applyAlignment="true">
      <alignment horizontal="center" vertical="bottom" wrapText="1"/>
    </xf>
    <xf fontId="4" borderId="6" applyFont="true" applyBorder="true" applyAlignment="true">
      <alignment horizontal="left"/>
    </xf>
    <xf fontId="5" applyFont="true" applyAlignment="true">
      <alignment horizontal="left"/>
    </xf>
    <xf fontId="5" applyFont="true" applyAlignment="true">
      <alignment horizontal="center" vertical="center"/>
    </xf>
    <xf fontId="1" applyFont="true" applyAlignment="true">
      <alignment horizontal="left" vertical="bottom" wrapText="1"/>
    </xf>
    <xf fontId="1" borderId="11" applyFont="true" applyBorder="true" applyAlignment="true">
      <alignment horizontal="center" vertical="center" wrapText="1"/>
    </xf>
    <xf fontId="1" borderId="12" applyFont="true" applyBorder="true" applyAlignment="true">
      <alignment horizontal="center" vertical="center" wrapText="1"/>
    </xf>
    <xf fontId="1" borderId="13" applyFont="true" applyBorder="true" applyAlignment="true">
      <alignment horizontal="center" vertical="center" wrapText="1"/>
    </xf>
    <xf fontId="1" borderId="14" applyFont="true" applyBorder="true" applyAlignment="true">
      <alignment horizontal="center" vertical="center" wrapText="1"/>
    </xf>
    <xf fontId="1" borderId="2" applyFont="true" applyBorder="true" applyAlignment="true">
      <alignment horizontal="center" vertical="center" wrapText="1"/>
    </xf>
    <xf fontId="4" borderId="2" applyFont="true" applyBorder="true" applyAlignment="true">
      <alignment horizontal="center" vertical="center" wrapText="1"/>
    </xf>
    <xf fontId="6" applyFont="true" applyAlignment="true">
      <alignment horizontal="center" vertical="center"/>
    </xf>
    <xf fontId="6" borderId="2" applyFont="true" applyBorder="true" applyAlignment="true">
      <alignment horizontal="center" vertical="center" wrapText="1"/>
    </xf>
    <xf fontId="6" borderId="2" applyFont="true" applyBorder="true" applyAlignment="true">
      <alignment horizontal="center" vertical="center"/>
    </xf>
    <xf fontId="3" applyFont="true" applyAlignment="true">
      <alignment horizontal="left"/>
    </xf>
    <xf fontId="3" fillId="2" borderId="2" applyFont="true" applyFill="true" applyBorder="true" applyAlignment="true">
      <alignment horizontal="left" wrapText="1"/>
    </xf>
    <xf fontId="3" borderId="15" applyFont="true" applyBorder="true" applyAlignment="true">
      <alignment horizontal="center" vertical="center"/>
    </xf>
    <xf numFmtId="51" fontId="3" fillId="3" borderId="16" applyNumberFormat="true" applyFont="true" applyFill="true" applyBorder="true" applyAlignment="true">
      <alignment horizontal="right" vertical="bottom" wrapText="1"/>
    </xf>
    <xf numFmtId="51" fontId="3" fillId="3" borderId="17" applyNumberFormat="true" applyFont="true" applyFill="true" applyBorder="true" applyAlignment="true">
      <alignment horizontal="right" vertical="bottom" wrapText="1"/>
    </xf>
    <xf fontId="1" fillId="2" borderId="2" applyFont="true" applyFill="true" applyBorder="true" applyAlignment="true">
      <alignment horizontal="left" wrapText="1"/>
    </xf>
    <xf fontId="1" borderId="4" applyFont="true" applyBorder="true" applyAlignment="true">
      <alignment horizontal="center" vertical="center"/>
    </xf>
    <xf numFmtId="51" fontId="1" fillId="3" borderId="2" applyNumberFormat="true" applyFont="true" applyFill="true" applyBorder="true" applyAlignment="true">
      <alignment horizontal="right" vertical="bottom" wrapText="1"/>
    </xf>
    <xf numFmtId="51" fontId="1" fillId="3" borderId="5" applyNumberFormat="true" applyFont="true" applyFill="true" applyBorder="true" applyAlignment="true">
      <alignment horizontal="right" vertical="bottom" wrapText="1"/>
    </xf>
    <xf fontId="1" fillId="2" borderId="2" applyFont="true" applyFill="true" applyBorder="true" applyAlignment="true">
      <alignment horizontal="left" wrapText="1" indent="2"/>
    </xf>
    <xf numFmtId="51" fontId="1" fillId="4" borderId="2" applyNumberFormat="true" applyFont="true" applyFill="true" applyBorder="true" applyAlignment="true">
      <alignment horizontal="right" wrapText="1"/>
    </xf>
    <xf numFmtId="51" fontId="1" fillId="4" borderId="5" applyNumberFormat="true" applyFont="true" applyFill="true" applyBorder="true" applyAlignment="true">
      <alignment horizontal="right" wrapText="1"/>
    </xf>
    <xf fontId="1" fillId="2" borderId="2" applyFont="true" applyFill="true" applyBorder="true" applyAlignment="true">
      <alignment horizontal="left" wrapText="1" indent="4"/>
    </xf>
    <xf fontId="7" fillId="2" borderId="2" applyFont="true" applyFill="true" applyBorder="true" applyAlignment="true">
      <alignment horizontal="left" wrapText="1" indent="2"/>
    </xf>
    <xf fontId="5" fillId="2" borderId="18" applyFont="true" applyFill="true" applyBorder="true" applyAlignment="true">
      <alignment horizontal="left" wrapText="1"/>
    </xf>
    <xf fontId="1" borderId="19" applyFont="true" applyBorder="true" applyAlignment="true">
      <alignment horizontal="center" vertical="center"/>
    </xf>
    <xf fontId="1" borderId="20" applyFont="true" applyBorder="true" applyAlignment="true">
      <alignment horizontal="center" vertical="center" wrapText="1"/>
    </xf>
    <xf fontId="1" borderId="2" applyFont="true" applyBorder="true" applyAlignment="true">
      <alignment horizontal="left" wrapText="1" indent="2"/>
    </xf>
    <xf fontId="1" borderId="9" applyFont="true" applyBorder="true" applyAlignment="true">
      <alignment horizontal="center" vertical="center"/>
    </xf>
    <xf numFmtId="51" fontId="1" fillId="3" borderId="21" applyNumberFormat="true" applyFont="true" applyFill="true" applyBorder="true" applyAlignment="true">
      <alignment horizontal="right" vertical="bottom" wrapText="1"/>
    </xf>
    <xf numFmtId="51" fontId="1" fillId="4" borderId="21" applyNumberFormat="true" applyFont="true" applyFill="true" applyBorder="true" applyAlignment="true">
      <alignment horizontal="right" wrapText="1"/>
    </xf>
    <xf numFmtId="51" fontId="1" fillId="4" borderId="10" applyNumberFormat="true" applyFont="true" applyFill="true" applyBorder="true" applyAlignment="true">
      <alignment horizontal="right" wrapText="1"/>
    </xf>
    <xf fontId="5" applyFont="true" applyAlignment="true">
      <alignment horizontal="left" wrapText="1"/>
    </xf>
    <xf fontId="1" borderId="22" applyFont="true" applyBorder="true" applyAlignment="true">
      <alignment horizontal="center" vertical="center"/>
    </xf>
    <xf numFmtId="51" fontId="1" fillId="4" borderId="23" applyNumberFormat="true" applyFont="true" applyFill="true" applyBorder="true" applyAlignment="true">
      <alignment horizontal="right" wrapText="1"/>
    </xf>
    <xf numFmtId="51" fontId="1" fillId="4" borderId="24" applyNumberFormat="true" applyFont="true" applyFill="true" applyBorder="true" applyAlignment="true">
      <alignment horizontal="right" wrapText="1"/>
    </xf>
    <xf applyAlignment="true">
      <alignment horizontal="left"/>
    </xf>
    <xf fontId="9" applyFont="true" applyAlignment="true">
      <alignment horizontal="left" wrapText="0"/>
    </xf>
    <xf fontId="9" applyFont="true" applyAlignment="true">
      <alignment horizontal="right" wrapText="0"/>
    </xf>
    <xf fontId="5" applyFont="true" applyAlignment="true">
      <alignment horizontal="center" vertical="center" wrapText="1"/>
    </xf>
    <xf fontId="1" applyFont="true" applyAlignment="true">
      <alignment horizontal="left" wrapText="1"/>
    </xf>
    <xf fontId="1" fillId="2" borderId="2" applyFont="true" applyFill="true" applyBorder="true" applyAlignment="true">
      <alignment horizontal="center" vertical="center" wrapText="1"/>
    </xf>
    <xf fontId="1" fillId="2" borderId="25" applyFont="true" applyFill="true" applyBorder="true" applyAlignment="true">
      <alignment horizontal="center" vertical="center" wrapText="1"/>
    </xf>
    <xf fontId="1" fillId="2" borderId="14" applyFont="true" applyFill="true" applyBorder="true" applyAlignment="true">
      <alignment horizontal="center" vertical="center" wrapText="1"/>
    </xf>
    <xf fontId="1" fillId="2" borderId="13" applyFont="true" applyFill="true" applyBorder="true" applyAlignment="true">
      <alignment horizontal="center" vertical="center" wrapText="1"/>
    </xf>
    <xf fontId="1" applyFont="true" applyAlignment="true">
      <alignment horizontal="center" vertical="center" wrapText="1"/>
    </xf>
    <xf fontId="1" borderId="25" applyFont="true" applyBorder="true" applyAlignment="true">
      <alignment horizontal="center" vertical="center" wrapText="1"/>
    </xf>
    <xf fontId="1" borderId="2" applyFont="true" applyBorder="true" applyAlignment="true">
      <alignment horizontal="center" wrapText="1"/>
    </xf>
    <xf fontId="6" applyFont="true" applyAlignment="true">
      <alignment horizontal="left" wrapText="1"/>
    </xf>
    <xf fontId="9" applyFont="true" applyAlignment="true">
      <alignment horizontal="left" vertical="bottom" wrapText="1"/>
    </xf>
    <xf fontId="6" fillId="2" borderId="2" applyFont="true" applyFill="true" applyBorder="true" applyAlignment="true">
      <alignment horizontal="center" vertical="center" wrapText="1"/>
    </xf>
    <xf fontId="3" applyFont="true" applyAlignment="true">
      <alignment horizontal="left" wrapText="1"/>
    </xf>
    <xf fontId="3" fillId="2" borderId="14" applyFont="true" applyFill="true" applyBorder="true" applyAlignment="true">
      <alignment horizontal="left" vertical="center" wrapText="1"/>
    </xf>
    <xf fontId="3" fillId="2" borderId="13" applyFont="true" applyFill="true" applyBorder="true" applyAlignment="true">
      <alignment horizontal="left" vertical="center" wrapText="1"/>
    </xf>
    <xf fontId="3" borderId="26" applyFont="true" applyBorder="true" applyAlignment="true">
      <alignment horizontal="center" vertical="center" wrapText="1"/>
    </xf>
    <xf fontId="3" borderId="27" applyFont="true" applyBorder="true" applyAlignment="true">
      <alignment horizontal="center" vertical="center" wrapText="1"/>
    </xf>
    <xf fontId="3" fillId="3" borderId="14" applyFont="true" applyFill="true" applyBorder="true" applyAlignment="true">
      <alignment horizontal="right" vertical="bottom" wrapText="1"/>
    </xf>
    <xf numFmtId="51" fontId="3" fillId="3" borderId="28" applyNumberFormat="true" applyFont="true" applyFill="true" applyBorder="true" applyAlignment="true">
      <alignment horizontal="right" vertical="bottom" wrapText="1"/>
    </xf>
    <xf fontId="3" fillId="5" borderId="14" applyFont="true" applyFill="true" applyBorder="true" applyAlignment="true">
      <alignment horizontal="right" vertical="bottom" wrapText="1"/>
    </xf>
    <xf numFmtId="51" fontId="3" fillId="5" borderId="28" applyNumberFormat="true" applyFont="true" applyFill="true" applyBorder="true" applyAlignment="true">
      <alignment horizontal="right" vertical="bottom" wrapText="1"/>
    </xf>
    <xf fontId="3" fillId="5" borderId="29" applyFont="true" applyFill="true" applyBorder="true" applyAlignment="true">
      <alignment horizontal="right" vertical="bottom" wrapText="1"/>
    </xf>
    <xf numFmtId="51" fontId="3" fillId="5" borderId="30" applyNumberFormat="true" applyFont="true" applyFill="true" applyBorder="true" applyAlignment="true">
      <alignment horizontal="right" vertical="bottom" wrapText="1"/>
    </xf>
    <xf fontId="3" borderId="2" applyFont="true" applyBorder="true" applyAlignment="true">
      <alignment horizontal="left" vertical="center" wrapText="1"/>
    </xf>
    <xf fontId="3" borderId="15" applyFont="true" applyBorder="true" applyAlignment="true">
      <alignment horizontal="center" vertical="center" wrapText="1"/>
    </xf>
    <xf fontId="1" borderId="16" applyFont="true" applyBorder="true" applyAlignment="true">
      <alignment horizontal="center" vertical="center" wrapText="1"/>
    </xf>
    <xf numFmtId="51" fontId="3" fillId="5" borderId="16" applyNumberFormat="true" applyFont="true" applyFill="true" applyBorder="true" applyAlignment="true">
      <alignment horizontal="right" vertical="bottom" wrapText="1"/>
    </xf>
    <xf fontId="3" borderId="4" applyFont="true" applyBorder="true" applyAlignment="true">
      <alignment horizontal="center" vertical="center" wrapText="1"/>
    </xf>
    <xf numFmtId="51" fontId="3" fillId="6" borderId="2" applyNumberFormat="true" applyFont="true" applyFill="true" applyBorder="true" applyAlignment="true">
      <alignment horizontal="right" vertical="bottom" wrapText="1"/>
    </xf>
    <xf fontId="1" borderId="5" applyFont="true" applyBorder="true" applyAlignment="true">
      <alignment horizontal="center" vertical="center" wrapText="1"/>
    </xf>
    <xf fontId="1" fillId="2" borderId="14" applyFont="true" applyFill="true" applyBorder="true" applyAlignment="true">
      <alignment horizontal="left" vertical="center" wrapText="1"/>
    </xf>
    <xf fontId="1" fillId="2" borderId="13" applyFont="true" applyFill="true" applyBorder="true" applyAlignment="true">
      <alignment horizontal="left" vertical="center" wrapText="1"/>
    </xf>
    <xf fontId="1" borderId="26" applyFont="true" applyBorder="true" applyAlignment="true">
      <alignment horizontal="center" vertical="center" wrapText="1"/>
    </xf>
    <xf fontId="1" borderId="31" applyFont="true" applyBorder="true" applyAlignment="true">
      <alignment horizontal="center" vertical="center" wrapText="1"/>
    </xf>
    <xf fontId="1" fillId="3" borderId="14" applyFont="true" applyFill="true" applyBorder="true" applyAlignment="true">
      <alignment horizontal="right" vertical="bottom" wrapText="1"/>
    </xf>
    <xf numFmtId="51" fontId="1" fillId="3" borderId="13" applyNumberFormat="true" applyFont="true" applyFill="true" applyBorder="true" applyAlignment="true">
      <alignment horizontal="right" vertical="bottom" wrapText="1"/>
    </xf>
    <xf fontId="1" fillId="5" borderId="14" applyFont="true" applyFill="true" applyBorder="true" applyAlignment="true">
      <alignment horizontal="right" vertical="bottom" wrapText="1"/>
    </xf>
    <xf numFmtId="51" fontId="1" fillId="5" borderId="13" applyNumberFormat="true" applyFont="true" applyFill="true" applyBorder="true" applyAlignment="true">
      <alignment horizontal="right" vertical="bottom" wrapText="1"/>
    </xf>
    <xf fontId="1" fillId="5" borderId="29" applyFont="true" applyFill="true" applyBorder="true" applyAlignment="true">
      <alignment horizontal="right" vertical="bottom" wrapText="1"/>
    </xf>
    <xf numFmtId="51" fontId="1" fillId="5" borderId="32" applyNumberFormat="true" applyFont="true" applyFill="true" applyBorder="true" applyAlignment="true">
      <alignment horizontal="right" vertical="bottom" wrapText="1"/>
    </xf>
    <xf fontId="1" borderId="2" applyFont="true" applyBorder="true" applyAlignment="true">
      <alignment horizontal="left" vertical="center" wrapText="1"/>
    </xf>
    <xf fontId="1" borderId="4" applyFont="true" applyBorder="true" applyAlignment="true">
      <alignment horizontal="center" vertical="center" wrapText="1"/>
    </xf>
    <xf numFmtId="51" fontId="1" fillId="5" borderId="2" applyNumberFormat="true" applyFont="true" applyFill="true" applyBorder="true" applyAlignment="true">
      <alignment horizontal="right" vertical="bottom" wrapText="1"/>
    </xf>
    <xf fontId="1" fillId="2" borderId="14" applyFont="true" applyFill="true" applyBorder="true" applyAlignment="true">
      <alignment horizontal="left" vertical="center" wrapText="1" indent="2"/>
    </xf>
    <xf fontId="1" fillId="2" borderId="13" applyFont="true" applyFill="true" applyBorder="true" applyAlignment="true">
      <alignment horizontal="left" vertical="center" wrapText="1" indent="2"/>
    </xf>
    <xf fontId="1" fillId="4" borderId="14" applyFont="true" applyFill="true" applyBorder="true" applyAlignment="true">
      <alignment horizontal="right" vertical="bottom" wrapText="1"/>
    </xf>
    <xf numFmtId="51" fontId="1" fillId="4" borderId="13" applyNumberFormat="true" applyFont="true" applyFill="true" applyBorder="true" applyAlignment="true">
      <alignment horizontal="right" vertical="bottom" wrapText="1"/>
    </xf>
    <xf fontId="1" fillId="6" borderId="14" applyFont="true" applyFill="true" applyBorder="true" applyAlignment="true">
      <alignment horizontal="right" vertical="bottom" wrapText="1"/>
    </xf>
    <xf numFmtId="51" fontId="1" fillId="6" borderId="13" applyNumberFormat="true" applyFont="true" applyFill="true" applyBorder="true" applyAlignment="true">
      <alignment horizontal="right" vertical="bottom" wrapText="1"/>
    </xf>
    <xf fontId="1" fillId="6" borderId="29" applyFont="true" applyFill="true" applyBorder="true" applyAlignment="true">
      <alignment horizontal="right" vertical="bottom" wrapText="1"/>
    </xf>
    <xf numFmtId="51" fontId="1" fillId="6" borderId="32" applyNumberFormat="true" applyFont="true" applyFill="true" applyBorder="true" applyAlignment="true">
      <alignment horizontal="right" vertical="bottom" wrapText="1"/>
    </xf>
    <xf fontId="1" borderId="2" applyFont="true" applyBorder="true" applyAlignment="true">
      <alignment horizontal="left" vertical="center" wrapText="1" indent="2"/>
    </xf>
    <xf numFmtId="51" fontId="1" fillId="4" borderId="2" applyNumberFormat="true" applyFont="true" applyFill="true" applyBorder="true" applyAlignment="true">
      <alignment horizontal="right" vertical="bottom" wrapText="1"/>
    </xf>
    <xf numFmtId="51" fontId="1" fillId="6" borderId="2" applyNumberFormat="true" applyFont="true" applyFill="true" applyBorder="true" applyAlignment="true">
      <alignment horizontal="right" vertical="bottom" wrapText="1"/>
    </xf>
    <xf numFmtId="51" fontId="1" fillId="4" borderId="5" applyNumberFormat="true" applyFont="true" applyFill="true" applyBorder="true" applyAlignment="true">
      <alignment horizontal="right" vertical="bottom" wrapText="1"/>
    </xf>
    <xf fontId="7" fillId="2" borderId="14" applyFont="true" applyFill="true" applyBorder="true" applyAlignment="true">
      <alignment horizontal="left" vertical="center" wrapText="1" indent="4"/>
    </xf>
    <xf fontId="7" fillId="2" borderId="13" applyFont="true" applyFill="true" applyBorder="true" applyAlignment="true">
      <alignment horizontal="left" vertical="center" wrapText="1" indent="4"/>
    </xf>
    <xf fontId="7" borderId="2" applyFont="true" applyBorder="true" applyAlignment="true">
      <alignment horizontal="left" vertical="center" wrapText="1" indent="4"/>
    </xf>
    <xf fontId="1" borderId="33" applyFont="true" applyBorder="true" applyAlignment="true">
      <alignment horizontal="center" vertical="center" wrapText="1"/>
    </xf>
    <xf fontId="1" fillId="4" borderId="34" applyFont="true" applyFill="true" applyBorder="true" applyAlignment="true">
      <alignment horizontal="right" vertical="bottom" wrapText="1"/>
    </xf>
    <xf fontId="1" fillId="5" borderId="34" applyFont="true" applyFill="true" applyBorder="true" applyAlignment="true">
      <alignment horizontal="right" vertical="bottom" wrapText="1"/>
    </xf>
    <xf fontId="1" fillId="6" borderId="34" applyFont="true" applyFill="true" applyBorder="true" applyAlignment="true">
      <alignment horizontal="right" vertical="bottom" wrapText="1"/>
    </xf>
    <xf fontId="1" fillId="6" borderId="35" applyFont="true" applyFill="true" applyBorder="true" applyAlignment="true">
      <alignment horizontal="right" vertical="bottom" wrapText="1"/>
    </xf>
    <xf fontId="1" borderId="9" applyFont="true" applyBorder="true" applyAlignment="true">
      <alignment horizontal="center" vertical="center" wrapText="1"/>
    </xf>
    <xf numFmtId="51" fontId="1" fillId="4" borderId="21" applyNumberFormat="true" applyFont="true" applyFill="true" applyBorder="true" applyAlignment="true">
      <alignment horizontal="right" vertical="bottom" wrapText="1"/>
    </xf>
    <xf numFmtId="51" fontId="1" fillId="6" borderId="21" applyNumberFormat="true" applyFont="true" applyFill="true" applyBorder="true" applyAlignment="true">
      <alignment horizontal="right" vertical="bottom" wrapText="1"/>
    </xf>
    <xf numFmtId="51" fontId="1" fillId="4" borderId="10" applyNumberFormat="true" applyFont="true" applyFill="true" applyBorder="true" applyAlignment="true">
      <alignment horizontal="right" vertical="bottom" wrapText="1"/>
    </xf>
    <xf fontId="1" borderId="27" applyFont="true" applyBorder="true" applyAlignment="true">
      <alignment horizontal="center" vertical="center" wrapText="1"/>
    </xf>
    <xf numFmtId="51" fontId="1" fillId="3" borderId="28" applyNumberFormat="true" applyFont="true" applyFill="true" applyBorder="true" applyAlignment="true">
      <alignment horizontal="right" vertical="bottom" wrapText="1"/>
    </xf>
    <xf numFmtId="51" fontId="1" fillId="5" borderId="28" applyNumberFormat="true" applyFont="true" applyFill="true" applyBorder="true" applyAlignment="true">
      <alignment horizontal="right" vertical="bottom" wrapText="1"/>
    </xf>
    <xf numFmtId="51" fontId="1" fillId="5" borderId="30" applyNumberFormat="true" applyFont="true" applyFill="true" applyBorder="true" applyAlignment="true">
      <alignment horizontal="right" vertical="bottom" wrapText="1"/>
    </xf>
    <xf fontId="1" borderId="15" applyFont="true" applyBorder="true" applyAlignment="true">
      <alignment horizontal="center" vertical="center" wrapText="1"/>
    </xf>
    <xf numFmtId="51" fontId="1" fillId="3" borderId="16" applyNumberFormat="true" applyFont="true" applyFill="true" applyBorder="true" applyAlignment="true">
      <alignment horizontal="right" vertical="bottom" wrapText="1"/>
    </xf>
    <xf fontId="1" borderId="17" applyFont="true" applyBorder="true" applyAlignment="true">
      <alignment horizontal="center" vertical="center" wrapText="1"/>
    </xf>
    <xf fontId="1" fillId="2" borderId="2" applyFont="true" applyFill="true" applyBorder="true" applyAlignment="true">
      <alignment horizontal="left" vertical="center" wrapText="1"/>
    </xf>
    <xf numFmtId="51" fontId="1" fillId="6" borderId="5" applyNumberFormat="true" applyFont="true" applyFill="true" applyBorder="true" applyAlignment="true">
      <alignment horizontal="right" vertical="bottom" wrapText="1"/>
    </xf>
    <xf fontId="1" fillId="2" borderId="2" applyFont="true" applyFill="true" applyBorder="true" applyAlignment="true">
      <alignment horizontal="left" vertical="center" wrapText="1" indent="2"/>
    </xf>
    <xf fontId="7" fillId="2" borderId="2" applyFont="true" applyFill="true" applyBorder="true" applyAlignment="true">
      <alignment horizontal="left" vertical="center" wrapText="1" indent="2"/>
    </xf>
    <xf fontId="7" borderId="2" applyFont="true" applyBorder="true" applyAlignment="true">
      <alignment horizontal="left" vertical="center" wrapText="1" indent="2"/>
    </xf>
    <xf numFmtId="51" fontId="1" fillId="5" borderId="21" applyNumberFormat="true" applyFont="true" applyFill="true" applyBorder="true" applyAlignment="true">
      <alignment horizontal="right" vertical="bottom" wrapText="1"/>
    </xf>
    <xf numFmtId="51" fontId="1" fillId="6" borderId="10" applyNumberFormat="true" applyFont="true" applyFill="true" applyBorder="true" applyAlignment="true">
      <alignment horizontal="right" vertical="bottom" wrapText="1"/>
    </xf>
    <xf numFmtId="51" fontId="1" fillId="5" borderId="16" applyNumberFormat="true" applyFont="true" applyFill="true" applyBorder="true" applyAlignment="true">
      <alignment horizontal="right" vertical="bottom" wrapText="1"/>
    </xf>
    <xf numFmtId="51" fontId="1" fillId="5" borderId="17" applyNumberFormat="true" applyFont="true" applyFill="true" applyBorder="true" applyAlignment="true">
      <alignment horizontal="right" vertical="bottom" wrapText="1"/>
    </xf>
    <xf numFmtId="51" fontId="1" fillId="3" borderId="17" applyNumberFormat="true" applyFont="true" applyFill="true" applyBorder="true" applyAlignment="true">
      <alignment horizontal="right" vertical="bottom" wrapText="1"/>
    </xf>
    <xf fontId="1" borderId="14" applyFont="true" applyBorder="true" applyAlignment="true">
      <alignment horizontal="left" vertical="center" wrapText="1" indent="2"/>
    </xf>
    <xf fontId="1" borderId="13" applyFont="true" applyBorder="true" applyAlignment="true">
      <alignment horizontal="left" vertical="center" wrapText="1" indent="2"/>
    </xf>
    <xf numFmtId="51" fontId="1" fillId="5" borderId="5" applyNumberFormat="true" applyFont="true" applyFill="true" applyBorder="true" applyAlignment="true">
      <alignment horizontal="right" vertical="bottom" wrapText="1"/>
    </xf>
    <xf fontId="1" fillId="2" borderId="25" applyFont="true" applyFill="true" applyBorder="true" applyAlignment="true">
      <alignment horizontal="left" vertical="center" wrapText="1" indent="2"/>
    </xf>
    <xf fontId="1" borderId="36" applyFont="true" applyBorder="true" applyAlignment="true">
      <alignment horizontal="center" vertical="center" wrapText="1"/>
    </xf>
    <xf fontId="1" fillId="4" borderId="25" applyFont="true" applyFill="true" applyBorder="true" applyAlignment="true">
      <alignment horizontal="right" vertical="bottom" wrapText="1"/>
    </xf>
    <xf fontId="1" fillId="5" borderId="25" applyFont="true" applyFill="true" applyBorder="true" applyAlignment="true">
      <alignment horizontal="right" vertical="bottom" wrapText="1"/>
    </xf>
    <xf fontId="1" fillId="6" borderId="25" applyFont="true" applyFill="true" applyBorder="true" applyAlignment="true">
      <alignment horizontal="right" vertical="bottom" wrapText="1"/>
    </xf>
    <xf fontId="1" fillId="6" borderId="37" applyFont="true" applyFill="true" applyBorder="true" applyAlignment="true">
      <alignment horizontal="right" vertical="bottom" wrapText="1"/>
    </xf>
    <xf numFmtId="51" fontId="1" fillId="4" borderId="38" applyNumberFormat="true" applyFont="true" applyFill="true" applyBorder="true" applyAlignment="true">
      <alignment horizontal="right" vertical="bottom" wrapText="1"/>
    </xf>
    <xf fontId="1" borderId="38" applyFont="true" applyBorder="true" applyAlignment="true">
      <alignment horizontal="center" vertical="center" wrapText="1"/>
    </xf>
    <xf fontId="1" fillId="2" borderId="2" applyFont="true" applyFill="true" applyBorder="true" applyAlignment="true">
      <alignment horizontal="left" vertical="center" wrapText="1" indent="4"/>
    </xf>
    <xf fontId="1" borderId="2" applyFont="true" applyBorder="true" applyAlignment="true">
      <alignment horizontal="left" vertical="center" wrapText="1" indent="4"/>
    </xf>
    <xf fontId="1" borderId="25" applyFont="true" applyBorder="true" applyAlignment="true">
      <alignment horizontal="left" vertical="center" wrapText="1" indent="2"/>
    </xf>
    <xf fontId="9" applyFont="true" applyAlignment="true">
      <alignment horizontal="left" wrapText="1"/>
    </xf>
    <xf fontId="1" borderId="39" applyFont="true" applyBorder="true" applyAlignment="true">
      <alignment horizontal="center" vertical="center" wrapText="1"/>
    </xf>
    <xf fontId="1" borderId="40" applyFont="true" applyBorder="true" applyAlignment="true">
      <alignment horizontal="center" vertical="center" wrapText="1"/>
    </xf>
    <xf fontId="1" borderId="41" applyFont="true" applyBorder="true" applyAlignment="true">
      <alignment horizontal="center" vertical="center" wrapText="1"/>
    </xf>
    <xf fontId="1" borderId="18" applyFont="true" applyBorder="true" applyAlignment="true">
      <alignment horizontal="center" vertical="center" wrapText="1"/>
    </xf>
    <xf fontId="1" borderId="21" applyFont="true" applyBorder="true" applyAlignment="true">
      <alignment horizontal="center" vertical="center" wrapText="1"/>
    </xf>
    <xf fontId="1" borderId="42" applyFont="true" applyBorder="true" applyAlignment="true">
      <alignment horizontal="center" vertical="center" wrapText="1"/>
    </xf>
    <xf fontId="10" borderId="25" applyFont="true" applyBorder="true" applyAlignment="true">
      <alignment horizontal="center" vertical="center" wrapText="1"/>
    </xf>
    <xf fontId="10" borderId="14" applyFont="true" applyBorder="true" applyAlignment="true">
      <alignment horizontal="center" vertical="center" wrapText="1"/>
    </xf>
    <xf fontId="10" borderId="13" applyFont="true" applyBorder="true" applyAlignment="true">
      <alignment horizontal="center" vertical="center" wrapText="1"/>
    </xf>
    <xf fontId="10" borderId="42" applyFont="true" applyBorder="true" applyAlignment="true">
      <alignment horizontal="center" vertical="center" wrapText="1"/>
    </xf>
    <xf fontId="10" borderId="18" applyFont="true" applyBorder="true" applyAlignment="true">
      <alignment horizontal="center" vertical="center" wrapText="1"/>
    </xf>
    <xf fontId="3" fillId="2" borderId="2" applyFont="true" applyFill="true" applyBorder="true" applyAlignment="true">
      <alignment horizontal="left" vertical="center" wrapText="1"/>
    </xf>
    <xf numFmtId="51" fontId="3" fillId="6" borderId="17" applyNumberFormat="true" applyFont="true" applyFill="true" applyBorder="true" applyAlignment="true">
      <alignment horizontal="right" vertical="bottom" wrapText="1"/>
    </xf>
    <xf fontId="11" borderId="2" applyFont="true" applyBorder="true" applyAlignment="true">
      <alignment horizontal="center" vertical="center" wrapText="1"/>
    </xf>
    <xf fontId="1" borderId="43" applyFont="true" applyBorder="true" applyAlignment="true">
      <alignment horizontal="center" vertical="bottom" wrapText="1"/>
    </xf>
    <xf fontId="1" borderId="44" applyFont="true" applyBorder="true" applyAlignment="true">
      <alignment horizontal="center" vertical="bottom" wrapText="1"/>
    </xf>
    <xf fontId="1" borderId="45" applyFont="true" applyBorder="true" applyAlignment="true">
      <alignment horizontal="center" vertical="bottom" wrapText="1"/>
    </xf>
    <xf fontId="1" borderId="19" applyFont="true" applyBorder="true" applyAlignment="true">
      <alignment horizontal="center" vertical="bottom" wrapText="1"/>
    </xf>
    <xf fontId="1" borderId="46" applyFont="true" applyBorder="true" applyAlignment="true">
      <alignment horizontal="center" vertical="bottom" wrapText="1"/>
    </xf>
    <xf fontId="1" borderId="47" applyFont="true" applyBorder="true" applyAlignment="true">
      <alignment horizontal="center" vertical="bottom" wrapText="1"/>
    </xf>
    <xf fontId="1" fillId="3" borderId="29" applyFont="true" applyFill="true" applyBorder="true" applyAlignment="true">
      <alignment horizontal="right" vertical="bottom" wrapText="1"/>
    </xf>
    <xf numFmtId="51" fontId="1" fillId="3" borderId="32" applyNumberFormat="true" applyFont="true" applyFill="true" applyBorder="true" applyAlignment="true">
      <alignment horizontal="right" vertical="bottom" wrapText="1"/>
    </xf>
    <xf fontId="1" fillId="2" borderId="18" applyFont="true" applyFill="true" applyBorder="true" applyAlignment="true">
      <alignment horizontal="left" vertical="center" wrapText="1" indent="2"/>
    </xf>
    <xf fontId="1" borderId="19" applyFont="true" applyBorder="true" applyAlignment="true">
      <alignment horizontal="center" vertical="center" wrapText="1"/>
    </xf>
    <xf fontId="3" fillId="2" borderId="18" applyFont="true" applyFill="true" applyBorder="true" applyAlignment="true">
      <alignment horizontal="left" vertical="center" wrapText="1"/>
    </xf>
    <xf fontId="3" borderId="19" applyFont="true" applyBorder="true" applyAlignment="true">
      <alignment horizontal="center" wrapText="1"/>
    </xf>
    <xf fontId="3" borderId="46" applyFont="true" applyBorder="true" applyAlignment="true">
      <alignment horizontal="center" wrapText="1"/>
    </xf>
    <xf fontId="3" borderId="47" applyFont="true" applyBorder="true" applyAlignment="true">
      <alignment horizontal="center" wrapText="1"/>
    </xf>
    <xf fontId="1" borderId="10" applyFont="true" applyBorder="true" applyAlignment="true">
      <alignment horizontal="center" vertical="center" wrapText="1"/>
    </xf>
    <xf fontId="9" applyFont="true" applyAlignment="true">
      <alignment horizontal="left"/>
    </xf>
    <xf fontId="9" applyFont="true" applyAlignment="true">
      <alignment horizontal="right"/>
    </xf>
    <xf fontId="1" borderId="48" applyFont="true" applyBorder="true" applyAlignment="true">
      <alignment horizontal="center" vertical="center" wrapText="1"/>
    </xf>
    <xf fontId="1" borderId="49" applyFont="true" applyBorder="true" applyAlignment="true">
      <alignment horizontal="center" vertical="top" wrapText="1"/>
    </xf>
    <xf fontId="6" applyFont="true" applyAlignment="true">
      <alignment horizontal="left"/>
    </xf>
    <xf fontId="6" borderId="2" applyFont="true" applyBorder="true" applyAlignment="true">
      <alignment horizontal="center" wrapText="1"/>
    </xf>
    <xf fontId="3" borderId="50" applyFont="true" applyBorder="true" applyAlignment="true">
      <alignment horizontal="left" wrapText="1"/>
    </xf>
    <xf fontId="3" borderId="51" applyFont="true" applyBorder="true" applyAlignment="true">
      <alignment horizontal="center" vertical="center" wrapText="1"/>
    </xf>
    <xf fontId="3" borderId="52" applyFont="true" applyBorder="true" applyAlignment="true">
      <alignment horizontal="left" wrapText="1"/>
    </xf>
    <xf fontId="1" applyFont="true" applyAlignment="true">
      <alignment horizontal="center" vertical="center"/>
    </xf>
    <xf fontId="1" borderId="53" applyFont="true" applyBorder="true" applyAlignment="true">
      <alignment horizontal="center" vertical="center" wrapText="1"/>
    </xf>
    <xf numFmtId="51" fontId="3" fillId="5" borderId="17" applyNumberFormat="true" applyFont="true" applyFill="true" applyBorder="true" applyAlignment="true">
      <alignment horizontal="right" vertical="bottom" wrapText="1"/>
    </xf>
    <xf fontId="3" borderId="25" applyFont="true" applyBorder="true" applyAlignment="true">
      <alignment horizontal="left" vertical="center" wrapText="1"/>
    </xf>
    <xf fontId="3" borderId="14" applyFont="true" applyBorder="true" applyAlignment="true">
      <alignment horizontal="left" vertical="center" wrapText="1"/>
    </xf>
    <xf fontId="3" borderId="13" applyFont="true" applyBorder="true" applyAlignment="true">
      <alignment horizontal="left" vertical="center" wrapText="1"/>
    </xf>
    <xf fontId="3" borderId="36" applyFont="true" applyBorder="true" applyAlignment="true">
      <alignment horizontal="center" vertical="center" wrapText="1"/>
    </xf>
    <xf fontId="3" borderId="33" applyFont="true" applyBorder="true" applyAlignment="true">
      <alignment horizontal="center" vertical="center" wrapText="1"/>
    </xf>
    <xf fontId="3" borderId="31" applyFont="true" applyBorder="true" applyAlignment="true">
      <alignment horizontal="center" vertical="center" wrapText="1"/>
    </xf>
    <xf fontId="1" borderId="21" applyFont="true" applyBorder="true" applyAlignment="true">
      <alignment horizontal="center" wrapText="1"/>
    </xf>
    <xf fontId="5" borderId="54" applyFont="true" applyBorder="true" applyAlignment="true">
      <alignment horizontal="left" wrapText="1"/>
    </xf>
    <xf fontId="6" applyFont="true" applyAlignment="true">
      <alignment horizontal="center" vertical="center" wrapText="1"/>
    </xf>
    <xf fontId="6" applyFont="true" applyAlignment="true">
      <alignment horizontal="left" vertical="bottom" wrapText="1"/>
    </xf>
    <xf numFmtId="51" fontId="1" fillId="4" borderId="55" applyNumberFormat="true" applyFont="true" applyFill="true" applyBorder="true" applyAlignment="true">
      <alignment horizontal="right" vertical="bottom" wrapText="1"/>
    </xf>
    <xf numFmtId="51" fontId="1" fillId="6" borderId="17" applyNumberFormat="true" applyFont="true" applyFill="true" applyBorder="true" applyAlignment="true">
      <alignment horizontal="right" vertical="bottom" wrapText="1"/>
    </xf>
    <xf numFmtId="51" fontId="1" fillId="4" borderId="56" applyNumberFormat="true" applyFont="true" applyFill="true" applyBorder="true" applyAlignment="true">
      <alignment horizontal="right" vertical="bottom" wrapText="1"/>
    </xf>
    <xf fontId="1" borderId="57" applyFont="true" applyBorder="true" applyAlignment="true">
      <alignment horizontal="center" vertical="center" wrapText="1"/>
    </xf>
    <xf fontId="6" borderId="57" applyFont="true" applyBorder="true" applyAlignment="true">
      <alignment horizontal="center" vertical="center" wrapText="1"/>
    </xf>
    <xf numFmtId="51" fontId="3" fillId="3" borderId="58" applyNumberFormat="true" applyFont="true" applyFill="true" applyBorder="true" applyAlignment="true">
      <alignment horizontal="right" vertical="bottom" wrapText="1"/>
    </xf>
    <xf numFmtId="51" fontId="1" fillId="4" borderId="57" applyNumberFormat="true" applyFont="true" applyFill="true" applyBorder="true" applyAlignment="true">
      <alignment horizontal="right" vertical="bottom" wrapText="1"/>
    </xf>
    <xf numFmtId="51" fontId="1" fillId="3" borderId="10" applyNumberFormat="true" applyFont="true" applyFill="true" applyBorder="true" applyAlignment="true">
      <alignment horizontal="right" vertical="bottom" wrapText="1"/>
    </xf>
    <xf fontId="9" applyFont="true" applyAlignment="true">
      <alignment horizontal="right" wrapText="1"/>
    </xf>
    <xf numFmtId="51" fontId="1" fillId="4" borderId="16" applyNumberFormat="true" applyFont="true" applyFill="true" applyBorder="true" applyAlignment="true">
      <alignment horizontal="right" vertical="bottom" wrapText="1"/>
    </xf>
    <xf numFmtId="51" fontId="1" fillId="6" borderId="16" applyNumberFormat="true" applyFont="true" applyFill="true" applyBorder="true" applyAlignment="true">
      <alignment horizontal="right" vertical="bottom" wrapText="1"/>
    </xf>
    <xf fontId="1" borderId="59" applyFont="true" applyBorder="true" applyAlignment="true">
      <alignment horizontal="center" vertical="top" wrapText="1"/>
    </xf>
    <xf fontId="4" applyFont="true" applyAlignment="true">
      <alignment horizontal="left"/>
    </xf>
    <xf fontId="4" borderId="1" applyFont="true" applyBorder="true" applyAlignment="true">
      <alignment horizontal="center" vertical="top" wrapText="1"/>
    </xf>
    <xf fontId="4" borderId="60" applyFont="true" applyBorder="true" applyAlignment="true">
      <alignment horizontal="center" vertical="top" wrapText="1"/>
    </xf>
    <xf fontId="4" applyFont="true" applyAlignment="true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worksheet" Target="worksheets/sheet2.xml"/>
	<Relationship Id="rId3" Type="http://schemas.openxmlformats.org/officeDocument/2006/relationships/worksheet" Target="worksheets/sheet3.xml"/>
	<Relationship Id="rId4" Type="http://schemas.openxmlformats.org/officeDocument/2006/relationships/worksheet" Target="worksheets/sheet4.xml"/>
	<Relationship Id="rId5" Type="http://schemas.openxmlformats.org/officeDocument/2006/relationships/worksheet" Target="worksheets/sheet5.xml"/>
	<Relationship Id="rId6" Type="http://schemas.openxmlformats.org/officeDocument/2006/relationships/styles" Target="styles.xml"/>
	<Relationship Id="rId7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drawing2.xml.rels>&#65279;<?xml version="1.0" encoding="UTF-8" standalone="yes"?>
<Relationships xmlns="http://schemas.openxmlformats.org/package/2006/relationships"/>
</file>

<file path=xl/drawings/_rels/drawing3.xml.rels>&#65279;<?xml version="1.0" encoding="UTF-8" standalone="yes"?>
<Relationships xmlns="http://schemas.openxmlformats.org/package/2006/relationships"/>
</file>

<file path=xl/drawings/_rels/drawing4.xml.rels>&#65279;<?xml version="1.0" encoding="UTF-8" standalone="yes"?>
<Relationships xmlns="http://schemas.openxmlformats.org/package/2006/relationships"/>
</file>

<file path=xl/drawings/_rels/drawing5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_rels/vmlDrawingHF2.vml.rels>&#65279;<?xml version="1.0" encoding="UTF-8" standalone="yes"?>
<Relationships xmlns="http://schemas.openxmlformats.org/package/2006/relationships"/>
</file>

<file path=xl/drawings/_rels/vmlDrawingHF3.vml.rels>&#65279;<?xml version="1.0" encoding="UTF-8" standalone="yes"?>
<Relationships xmlns="http://schemas.openxmlformats.org/package/2006/relationships"/>
</file>

<file path=xl/drawings/_rels/vmlDrawingHF4.vml.rels>&#65279;<?xml version="1.0" encoding="UTF-8" standalone="yes"?>
<Relationships xmlns="http://schemas.openxmlformats.org/package/2006/relationships"/>
</file>

<file path=xl/drawings/_rels/vmlDrawingHF5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drawings/drawing2.xml><?xml version="1.0" encoding="utf-8"?>
<wsDr xmlns="http://schemas.openxmlformats.org/drawingml/2006/spreadsheetDrawing" xmlns:a="http://schemas.openxmlformats.org/drawingml/2006/main"/>
</file>

<file path=xl/drawings/drawing3.xml><?xml version="1.0" encoding="utf-8"?>
<wsDr xmlns="http://schemas.openxmlformats.org/drawingml/2006/spreadsheetDrawing" xmlns:a="http://schemas.openxmlformats.org/drawingml/2006/main"/>
</file>

<file path=xl/drawings/drawing4.xml><?xml version="1.0" encoding="utf-8"?>
<wsDr xmlns="http://schemas.openxmlformats.org/drawingml/2006/spreadsheetDrawing" xmlns:a="http://schemas.openxmlformats.org/drawingml/2006/main"/>
</file>

<file path=xl/drawings/drawing5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_rels/sheet2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2.xml"/>
	<Relationship Id="rId2" Type="http://schemas.openxmlformats.org/officeDocument/2006/relationships/vmlDrawing" Target="../drawings/vmlDrawing2.vml"/>
	<Relationship Id="rId3" Type="http://schemas.openxmlformats.org/officeDocument/2006/relationships/comments" Target="../comments2.xml"/>
	<Relationship Id="rId5" Type="http://schemas.openxmlformats.org/officeDocument/2006/relationships/vmlDrawing" Target="../drawings/vmlDrawingHF2.vml"/>
</Relationships>
</file>

<file path=xl/worksheets/_rels/sheet3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3.xml"/>
	<Relationship Id="rId2" Type="http://schemas.openxmlformats.org/officeDocument/2006/relationships/vmlDrawing" Target="../drawings/vmlDrawing3.vml"/>
	<Relationship Id="rId3" Type="http://schemas.openxmlformats.org/officeDocument/2006/relationships/comments" Target="../comments3.xml"/>
	<Relationship Id="rId5" Type="http://schemas.openxmlformats.org/officeDocument/2006/relationships/vmlDrawing" Target="../drawings/vmlDrawingHF3.vml"/>
</Relationships>
</file>

<file path=xl/worksheets/_rels/sheet4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4.xml"/>
	<Relationship Id="rId2" Type="http://schemas.openxmlformats.org/officeDocument/2006/relationships/vmlDrawing" Target="../drawings/vmlDrawing4.vml"/>
	<Relationship Id="rId3" Type="http://schemas.openxmlformats.org/officeDocument/2006/relationships/comments" Target="../comments4.xml"/>
	<Relationship Id="rId5" Type="http://schemas.openxmlformats.org/officeDocument/2006/relationships/vmlDrawing" Target="../drawings/vmlDrawingHF4.vml"/>
</Relationships>
</file>

<file path=xl/worksheets/_rels/sheet5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5.xml"/>
	<Relationship Id="rId2" Type="http://schemas.openxmlformats.org/officeDocument/2006/relationships/vmlDrawing" Target="../drawings/vmlDrawing5.vml"/>
	<Relationship Id="rId3" Type="http://schemas.openxmlformats.org/officeDocument/2006/relationships/comments" Target="../comments5.xml"/>
	<Relationship Id="rId5" Type="http://schemas.openxmlformats.org/officeDocument/2006/relationships/vmlDrawing" Target="../drawings/vmlDrawingHF5.vml"/>
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AR44"/>
  <sheetViews>
    <sheetView workbookViewId="0"/>
  </sheetViews>
  <sheetFormatPr defaultColWidth="10.5" customHeight="true" defaultRowHeight="11.429"/>
  <cols>
    <col min="1" max="1" width="0.66796875" style="2" customWidth="true"/>
    <col min="2" max="2" width="49" style="1" customWidth="true"/>
    <col min="3" max="3" width="14" style="1" customWidth="true"/>
    <col min="4" max="4" width="10.5" style="1" customWidth="true"/>
    <col min="5" max="5" width="16.33203125" style="1" customWidth="true"/>
    <col min="6" max="6" width="16.33203125" style="1" customWidth="true"/>
    <col min="7" max="7" width="16.33203125" style="1" customWidth="true"/>
    <col min="8" max="8" width="8.16796875" style="1" customWidth="true"/>
    <col min="9" max="9" width="8.16796875" style="1" customWidth="true"/>
    <col min="10" max="10" width="16.33203125" style="1" customWidth="true"/>
    <col min="11" max="11" width="14" style="1" customWidth="true"/>
    <col min="12" max="12" width="14" style="1" customWidth="true"/>
    <col min="13" max="13" width="14" style="1" customWidth="true"/>
    <col min="14" max="14" width="14" style="1" customWidth="true"/>
    <col min="15" max="15" width="14" style="1" customWidth="true"/>
    <col min="16" max="16" width="14" style="1" customWidth="true"/>
    <col min="17" max="17" width="14" style="1" customWidth="true"/>
    <col min="18" max="18" width="14" style="1" customWidth="true"/>
    <col min="19" max="19" width="14" style="1" customWidth="true"/>
    <col min="20" max="20" width="14" style="1" customWidth="true"/>
    <col min="21" max="21" width="14" style="1" customWidth="true"/>
    <col min="22" max="22" width="14" style="1" customWidth="true"/>
    <col min="23" max="23" width="14" style="1" customWidth="true"/>
    <col min="24" max="24" width="14" style="1" customWidth="true"/>
    <col min="25" max="25" width="14" style="1" customWidth="true"/>
    <col min="26" max="26" width="14" style="1" customWidth="true"/>
    <col min="27" max="27" width="14" style="1" customWidth="true"/>
    <col min="28" max="28" width="14" style="1" customWidth="true"/>
    <col min="29" max="29" width="14" style="1" customWidth="true"/>
    <col min="30" max="30" width="14" style="1" customWidth="true"/>
    <col min="31" max="31" width="14" style="1" customWidth="true"/>
    <col min="32" max="32" width="14" style="1" customWidth="true"/>
    <col min="33" max="33" width="14" style="1" customWidth="true"/>
    <col min="34" max="34" width="14" style="1" customWidth="true"/>
    <col min="35" max="35" width="14" style="1" customWidth="true"/>
    <col min="36" max="36" width="14" style="1" customWidth="true"/>
    <col min="37" max="37" width="14" style="1" customWidth="true"/>
    <col min="38" max="38" width="14" style="1" customWidth="true"/>
    <col min="39" max="39" width="14" style="1" customWidth="true"/>
    <col min="40" max="40" width="14" style="1" customWidth="true"/>
    <col min="41" max="41" width="14" style="1" customWidth="true"/>
    <col min="42" max="42" width="14" style="1" customWidth="true"/>
    <col min="43" max="43" width="10.5" style="1" customWidth="true"/>
    <col min="44" max="44" width="10.5" style="1" customWidth="true"/>
  </cols>
  <sheetData>
    <row r="1" ht="5" customHeight="true" s="3" customFormat="true">
      <c r="A1" s="4" t="s">
        <v>0</v>
      </c>
    </row>
    <row r="2" ht="48" customHeight="true" s="3" customFormat="true">
      <c r="B2" s="5" t="s">
        <v>1</v>
      </c>
      <c r="C2" s="5" t="e"/>
      <c r="D2" s="5" t="e"/>
      <c r="E2" s="5" t="e"/>
      <c r="F2" s="5" t="e"/>
      <c r="G2" s="5" t="e"/>
      <c r="H2" s="5" t="e"/>
      <c r="I2" s="5" t="e"/>
      <c r="J2" s="5" t="e"/>
    </row>
    <row r="3" ht="13" customHeight="true" s="1" customFormat="true">
      <c r="G3" s="1" t="e"/>
      <c r="H3" s="6" t="s">
        <v>2</v>
      </c>
      <c r="I3" s="6" t="e"/>
      <c r="J3" s="6" t="e"/>
    </row>
    <row r="4" ht="13" customHeight="true" s="1" customFormat="true">
      <c r="G4" s="7" t="s">
        <v>3</v>
      </c>
      <c r="H4" s="8" t="e"/>
      <c r="I4" s="8" t="e"/>
      <c r="J4" s="8" t="e"/>
    </row>
    <row r="5" ht="13" customHeight="true" s="1" customFormat="true">
      <c r="G5" s="9" t="s">
        <v>4</v>
      </c>
      <c r="H5" s="10" t="s">
        <v>5</v>
      </c>
      <c r="I5" s="6" t="s">
        <v>6</v>
      </c>
      <c r="J5" s="11" t="s">
        <v>7</v>
      </c>
    </row>
    <row r="6" ht="28" customHeight="true" s="1" customFormat="true">
      <c r="B6" s="12" t="s">
        <v>8</v>
      </c>
      <c r="C6" s="13" t="e"/>
      <c r="D6" s="13" t="e"/>
      <c r="E6" s="13" t="e"/>
      <c r="F6" s="13" t="e"/>
      <c r="G6" s="9" t="s">
        <v>9</v>
      </c>
      <c r="H6" s="14" t="e"/>
      <c r="I6" s="14" t="e"/>
      <c r="J6" s="14" t="e"/>
    </row>
    <row r="7" ht="14" customHeight="true" s="1" customFormat="true">
      <c r="B7" s="12" t="s">
        <v>10</v>
      </c>
      <c r="G7" s="9" t="s">
        <v>11</v>
      </c>
      <c r="H7" s="14" t="e"/>
      <c r="I7" s="14" t="e"/>
      <c r="J7" s="14" t="e"/>
    </row>
    <row r="8" ht="28" customHeight="true" s="1" customFormat="true">
      <c r="B8" s="12" t="s">
        <v>12</v>
      </c>
      <c r="C8" s="13" t="e"/>
      <c r="D8" s="13" t="e"/>
      <c r="E8" s="13" t="e"/>
      <c r="F8" s="13" t="e"/>
      <c r="G8" s="9" t="s">
        <v>13</v>
      </c>
      <c r="H8" s="14" t="e"/>
      <c r="I8" s="14" t="e"/>
      <c r="J8" s="14" t="e"/>
    </row>
    <row r="9" ht="28" customHeight="true" s="1" customFormat="true">
      <c r="B9" s="12" t="s">
        <v>14</v>
      </c>
      <c r="C9" s="15" t="e"/>
      <c r="D9" s="15" t="e"/>
      <c r="E9" s="15" t="e"/>
      <c r="F9" s="15" t="e"/>
      <c r="G9" s="16" t="s">
        <v>15</v>
      </c>
      <c r="H9" s="17" t="e"/>
      <c r="I9" s="17" t="e"/>
      <c r="J9" s="18" t="e"/>
    </row>
    <row r="10" ht="13" customHeight="true" s="1" customFormat="true"/>
    <row r="11" ht="13" customHeight="true" s="1" customFormat="true">
      <c r="B11" s="12" t="s">
        <v>16</v>
      </c>
      <c r="C11" s="19" t="s">
        <v>17</v>
      </c>
      <c r="D11" s="19" t="e"/>
      <c r="E11" s="19" t="e"/>
      <c r="F11" s="19" t="e"/>
      <c r="G11" s="19" t="e"/>
      <c r="H11" s="19" t="e"/>
      <c r="I11" s="19" t="e"/>
      <c r="J11" s="19" t="e"/>
    </row>
    <row r="12" ht="13" customHeight="true" s="1" customFormat="true"/>
    <row r="13" ht="15" customHeight="true" s="20" customFormat="true">
      <c r="B13" s="21" t="s">
        <v>18</v>
      </c>
      <c r="C13" s="21" t="e"/>
      <c r="D13" s="21" t="e"/>
      <c r="E13" s="21" t="e"/>
      <c r="F13" s="21" t="e"/>
      <c r="G13" s="21" t="e"/>
      <c r="H13" s="21" t="e"/>
      <c r="I13" s="21" t="e"/>
      <c r="J13" s="21" t="e"/>
    </row>
    <row r="14" ht="13" customHeight="true" s="1" customFormat="true">
      <c r="A14" s="22" t="e"/>
      <c r="B14" s="25" t="s">
        <v>19</v>
      </c>
      <c r="C14" s="25" t="e"/>
      <c r="D14" s="25" t="s">
        <v>20</v>
      </c>
      <c r="E14" s="25" t="s">
        <v>21</v>
      </c>
      <c r="F14" s="25" t="s">
        <v>22</v>
      </c>
      <c r="G14" s="27" t="s">
        <v>23</v>
      </c>
      <c r="H14" s="27" t="e"/>
      <c r="I14" s="27" t="e"/>
      <c r="J14" s="27" t="e"/>
    </row>
    <row r="15" ht="37" customHeight="true" s="1" customFormat="true">
      <c r="B15" s="23" t="e"/>
      <c r="C15" s="24" t="e"/>
      <c r="D15" s="26" t="e"/>
      <c r="E15" s="26" t="e"/>
      <c r="F15" s="26" t="e"/>
      <c r="G15" s="28" t="s">
        <v>24</v>
      </c>
      <c r="H15" s="28" t="s">
        <v>25</v>
      </c>
      <c r="I15" s="28" t="e"/>
      <c r="J15" s="28" t="s">
        <v>26</v>
      </c>
    </row>
    <row r="16" ht="13" customHeight="true" s="29" customFormat="true">
      <c r="A16" s="22" t="e"/>
      <c r="B16" s="30" t="s">
        <v>27</v>
      </c>
      <c r="C16" s="30" t="e"/>
      <c r="D16" s="31" t="s">
        <v>28</v>
      </c>
      <c r="E16" s="31" t="s">
        <v>29</v>
      </c>
      <c r="F16" s="31" t="s">
        <v>30</v>
      </c>
      <c r="G16" s="31" t="s">
        <v>31</v>
      </c>
      <c r="H16" s="31" t="s">
        <v>32</v>
      </c>
      <c r="I16" s="31" t="e"/>
      <c r="J16" s="31" t="s">
        <v>33</v>
      </c>
    </row>
    <row r="17" ht="26" customHeight="true" s="32" customFormat="true">
      <c r="A17" s="22" t="e"/>
      <c r="B17" s="33" t="s">
        <v>34</v>
      </c>
      <c r="C17" s="33" t="e"/>
      <c r="D17" s="34" t="s">
        <v>35</v>
      </c>
      <c r="E17" s="35" t="b">
        <f>=IF(G17="-",0,G17) + IF(H17="-",0,H17) + IF(J17="-",0,J17) </f>
      </c>
      <c r="F17" s="35" t="b">
        <f>=IF(F18="-",0,F18) + IF(F27="-",0,F27) + IF(F32="-",0,F32) + IF(F33="-",0,F33) </f>
      </c>
      <c r="G17" s="35" t="b">
        <f>=IF(G18="-",0,G18) + IF(G27="-",0,G27) + IF(G32="-",0,G32) + IF(G33="-",0,G33) </f>
      </c>
      <c r="H17" s="35" t="b">
        <f>=IF(H18="-",0,H18) + IF(H27="-",0,H27) + IF(H32="-",0,H32) + IF(H33="-",0,H33) </f>
      </c>
      <c r="I17" s="35" t="e"/>
      <c r="J17" s="36" t="b">
        <f>=IF(J18="-",0,J18) + IF(J27="-",0,J27) + IF(J32="-",0,J32) + IF(J33="-",0,J33) </f>
      </c>
    </row>
    <row r="18" ht="26" customHeight="true" s="1" customFormat="true">
      <c r="A18" s="22" t="e"/>
      <c r="B18" s="37" t="s">
        <v>36</v>
      </c>
      <c r="C18" s="37" t="e"/>
      <c r="D18" s="38" t="s">
        <v>37</v>
      </c>
      <c r="E18" s="39" t="b">
        <f>=IF(G18="-",0,G18) + IF(H18="-",0,H18) + IF(J18="-",0,J18) </f>
      </c>
      <c r="F18" s="39" t="b">
        <f>=IF(F19="-",0,F19) + IF(F20="-",0,F20) + IF(F22="-",0,F22) + IF(F25="-",0,F25) + IF(F26="-",0,F26) </f>
      </c>
      <c r="G18" s="39" t="b">
        <f>=IF(G19="-",0,G19) + IF(G20="-",0,G20) + IF(G22="-",0,G22) + IF(G25="-",0,G25) + IF(G26="-",0,G26) </f>
      </c>
      <c r="H18" s="39" t="b">
        <f>=IF(H19="-",0,H19) + IF(H20="-",0,H20) + IF(H22="-",0,H22) + IF(H25="-",0,H25) + IF(H26="-",0,H26) </f>
      </c>
      <c r="I18" s="39" t="e"/>
      <c r="J18" s="40" t="b">
        <f>=IF(J19="-",0,J19) + IF(J20="-",0,J20) + IF(J22="-",0,J22) + IF(J25="-",0,J25) + IF(J26="-",0,J26) </f>
      </c>
    </row>
    <row r="19" ht="26" customHeight="true" s="1" customFormat="true">
      <c r="A19" s="22" t="e"/>
      <c r="B19" s="41" t="s">
        <v>38</v>
      </c>
      <c r="C19" s="41" t="e"/>
      <c r="D19" s="38" t="s">
        <v>39</v>
      </c>
      <c r="E19" s="39" t="b">
        <f>=IF(G19="-",0,G19) + IF(H19="-",0,H19) + IF(J19="-",0,J19) </f>
      </c>
      <c r="F19" s="42" t="n">
        <v>0</v>
      </c>
      <c r="G19" s="42" t="n">
        <v>0</v>
      </c>
      <c r="H19" s="42" t="n">
        <v>0</v>
      </c>
      <c r="I19" s="42" t="e"/>
      <c r="J19" s="43" t="n">
        <v>0</v>
      </c>
    </row>
    <row r="20" ht="13" customHeight="true" s="1" customFormat="true">
      <c r="A20" s="22" t="e"/>
      <c r="B20" s="41" t="s">
        <v>40</v>
      </c>
      <c r="C20" s="41" t="e"/>
      <c r="D20" s="38" t="s">
        <v>41</v>
      </c>
      <c r="E20" s="39" t="b">
        <f>=IF(G20="-",0,G20) + IF(H20="-",0,H20) + IF(J20="-",0,J20) </f>
      </c>
      <c r="F20" s="42" t="n">
        <v>0</v>
      </c>
      <c r="G20" s="42" t="n">
        <v>0</v>
      </c>
      <c r="H20" s="42" t="n">
        <v>0</v>
      </c>
      <c r="I20" s="42" t="e"/>
      <c r="J20" s="43" t="n">
        <v>0</v>
      </c>
    </row>
    <row r="21" ht="13" customHeight="true" s="1" customFormat="true">
      <c r="A21" s="22" t="e"/>
      <c r="B21" s="44" t="s">
        <v>42</v>
      </c>
      <c r="C21" s="44" t="e"/>
      <c r="D21" s="38" t="s">
        <v>43</v>
      </c>
      <c r="E21" s="39" t="b">
        <f>=IF(G21="-",0,G21) + IF(H21="-",0,H21) + IF(J21="-",0,J21) </f>
      </c>
      <c r="F21" s="42" t="n">
        <v>0</v>
      </c>
      <c r="G21" s="42" t="n">
        <v>0</v>
      </c>
      <c r="H21" s="42" t="n">
        <v>0</v>
      </c>
      <c r="I21" s="42" t="e"/>
      <c r="J21" s="43" t="n">
        <v>0</v>
      </c>
    </row>
    <row r="22" ht="13" customHeight="true" s="1" customFormat="true">
      <c r="A22" s="22" t="e"/>
      <c r="B22" s="41" t="s">
        <v>44</v>
      </c>
      <c r="C22" s="41" t="e"/>
      <c r="D22" s="38" t="s">
        <v>45</v>
      </c>
      <c r="E22" s="39" t="b">
        <f>=IF(G22="-",0,G22) + IF(H22="-",0,H22) + IF(J22="-",0,J22) </f>
      </c>
      <c r="F22" s="42" t="n">
        <v>0</v>
      </c>
      <c r="G22" s="42" t="n">
        <v>0</v>
      </c>
      <c r="H22" s="42" t="n">
        <v>0</v>
      </c>
      <c r="I22" s="42" t="e"/>
      <c r="J22" s="43" t="n">
        <v>0</v>
      </c>
    </row>
    <row r="23" ht="13" customHeight="true" s="1" customFormat="true">
      <c r="A23" s="22" t="e"/>
      <c r="B23" s="44" t="s">
        <v>46</v>
      </c>
      <c r="C23" s="44" t="e"/>
      <c r="D23" s="38" t="s">
        <v>47</v>
      </c>
      <c r="E23" s="39" t="b">
        <f>=IF(G23="-",0,G23) + IF(H23="-",0,H23) + IF(J23="-",0,J23) </f>
      </c>
      <c r="F23" s="42" t="n">
        <v>0</v>
      </c>
      <c r="G23" s="42" t="n">
        <v>0</v>
      </c>
      <c r="H23" s="42" t="n">
        <v>0</v>
      </c>
      <c r="I23" s="42" t="e"/>
      <c r="J23" s="43" t="n">
        <v>0</v>
      </c>
    </row>
    <row r="24" ht="13" customHeight="true" s="1" customFormat="true">
      <c r="A24" s="22" t="e"/>
      <c r="B24" s="45" t="s">
        <v>48</v>
      </c>
      <c r="C24" s="45" t="e"/>
      <c r="D24" s="38" t="s">
        <v>49</v>
      </c>
      <c r="E24" s="39" t="b">
        <f>=IF(G24="-",0,G24) + IF(H24="-",0,H24) + IF(J24="-",0,J24) </f>
      </c>
      <c r="F24" s="42" t="n">
        <v>0</v>
      </c>
      <c r="G24" s="42" t="n">
        <v>0</v>
      </c>
      <c r="H24" s="42" t="n">
        <v>0</v>
      </c>
      <c r="I24" s="42" t="e"/>
      <c r="J24" s="43" t="n">
        <v>0</v>
      </c>
    </row>
    <row r="25" ht="13" customHeight="true" s="1" customFormat="true">
      <c r="A25" s="22" t="e"/>
      <c r="B25" s="41" t="s">
        <v>50</v>
      </c>
      <c r="C25" s="41" t="e"/>
      <c r="D25" s="38" t="s">
        <v>51</v>
      </c>
      <c r="E25" s="39" t="b">
        <f>=IF(G25="-",0,G25) + IF(H25="-",0,H25) + IF(J25="-",0,J25) </f>
      </c>
      <c r="F25" s="42" t="n">
        <v>0</v>
      </c>
      <c r="G25" s="42" t="n">
        <v>0</v>
      </c>
      <c r="H25" s="42" t="n">
        <v>0</v>
      </c>
      <c r="I25" s="42" t="e"/>
      <c r="J25" s="43" t="n">
        <v>0</v>
      </c>
    </row>
    <row r="26" ht="13" customHeight="true" s="1" customFormat="true">
      <c r="A26" s="22" t="e"/>
      <c r="B26" s="41" t="s">
        <v>52</v>
      </c>
      <c r="C26" s="41" t="e"/>
      <c r="D26" s="38" t="s">
        <v>53</v>
      </c>
      <c r="E26" s="39" t="b">
        <f>=IF(G26="-",0,G26) + IF(H26="-",0,H26) + IF(J26="-",0,J26) </f>
      </c>
      <c r="F26" s="42" t="n">
        <v>0</v>
      </c>
      <c r="G26" s="42" t="n">
        <v>0</v>
      </c>
      <c r="H26" s="42" t="n">
        <v>0</v>
      </c>
      <c r="I26" s="42" t="e"/>
      <c r="J26" s="43" t="n">
        <v>0</v>
      </c>
    </row>
    <row r="27" ht="26" customHeight="true" s="1" customFormat="true">
      <c r="A27" s="22" t="e"/>
      <c r="B27" s="37" t="s">
        <v>54</v>
      </c>
      <c r="C27" s="37" t="e"/>
      <c r="D27" s="38" t="s">
        <v>55</v>
      </c>
      <c r="E27" s="39" t="b">
        <f>=IF(G27="-",0,G27) + IF(H27="-",0,H27) + IF(J27="-",0,J27) </f>
      </c>
      <c r="F27" s="39" t="b">
        <f>=IF(F28="-",0,F28) + IF(F29="-",0,F29) + IF(F30="-",0,F30) + IF(F31="-",0,F31) </f>
      </c>
      <c r="G27" s="39" t="b">
        <f>=IF(G28="-",0,G28) + IF(G29="-",0,G29) + IF(G30="-",0,G30) + IF(G31="-",0,G31) </f>
      </c>
      <c r="H27" s="39" t="b">
        <f>=IF(H28="-",0,H28) + IF(H29="-",0,H29) + IF(H30="-",0,H30) + IF(H31="-",0,H31) </f>
      </c>
      <c r="I27" s="39" t="e"/>
      <c r="J27" s="40" t="b">
        <f>=IF(J28="-",0,J28) + IF(J29="-",0,J29) + IF(J30="-",0,J30) + IF(J31="-",0,J31) </f>
      </c>
    </row>
    <row r="28" ht="26" customHeight="true" s="1" customFormat="true">
      <c r="A28" s="22" t="e"/>
      <c r="B28" s="41" t="s">
        <v>56</v>
      </c>
      <c r="C28" s="41" t="e"/>
      <c r="D28" s="38" t="s">
        <v>57</v>
      </c>
      <c r="E28" s="39" t="b">
        <f>=IF(G28="-",0,G28) + IF(H28="-",0,H28) + IF(J28="-",0,J28) </f>
      </c>
      <c r="F28" s="42" t="n">
        <v>0</v>
      </c>
      <c r="G28" s="42" t="n">
        <v>0</v>
      </c>
      <c r="H28" s="42" t="n">
        <v>0</v>
      </c>
      <c r="I28" s="42" t="e"/>
      <c r="J28" s="43" t="n">
        <v>0</v>
      </c>
    </row>
    <row r="29" ht="26" customHeight="true" s="1" customFormat="true">
      <c r="A29" s="22" t="e"/>
      <c r="B29" s="41" t="s">
        <v>58</v>
      </c>
      <c r="C29" s="41" t="e"/>
      <c r="D29" s="38" t="s">
        <v>59</v>
      </c>
      <c r="E29" s="39" t="b">
        <f>=IF(G29="-",0,G29) + IF(H29="-",0,H29) + IF(J29="-",0,J29) </f>
      </c>
      <c r="F29" s="42" t="n">
        <v>0</v>
      </c>
      <c r="G29" s="42" t="n">
        <v>0</v>
      </c>
      <c r="H29" s="42" t="n">
        <v>0</v>
      </c>
      <c r="I29" s="42" t="e"/>
      <c r="J29" s="43" t="n">
        <v>0</v>
      </c>
    </row>
    <row r="30" ht="51" customHeight="true" s="1" customFormat="true">
      <c r="A30" s="22" t="e"/>
      <c r="B30" s="41" t="s">
        <v>60</v>
      </c>
      <c r="C30" s="41" t="e"/>
      <c r="D30" s="38" t="s">
        <v>61</v>
      </c>
      <c r="E30" s="39" t="b">
        <f>=IF(G30="-",0,G30) + IF(H30="-",0,H30) + IF(J30="-",0,J30) </f>
      </c>
      <c r="F30" s="42" t="n">
        <v>0</v>
      </c>
      <c r="G30" s="42" t="n">
        <v>0</v>
      </c>
      <c r="H30" s="42" t="n">
        <v>0</v>
      </c>
      <c r="I30" s="42" t="e"/>
      <c r="J30" s="43" t="n">
        <v>0</v>
      </c>
    </row>
    <row r="31" ht="38" customHeight="true" s="1" customFormat="true">
      <c r="A31" s="22" t="e"/>
      <c r="B31" s="41" t="s">
        <v>62</v>
      </c>
      <c r="C31" s="41" t="e"/>
      <c r="D31" s="38" t="s">
        <v>63</v>
      </c>
      <c r="E31" s="39" t="b">
        <f>=IF(G31="-",0,G31) + IF(H31="-",0,H31) + IF(J31="-",0,J31) </f>
      </c>
      <c r="F31" s="42" t="n">
        <v>0</v>
      </c>
      <c r="G31" s="42" t="n">
        <v>0</v>
      </c>
      <c r="H31" s="42" t="n">
        <v>0</v>
      </c>
      <c r="I31" s="42" t="e"/>
      <c r="J31" s="43" t="n">
        <v>0</v>
      </c>
    </row>
    <row r="32" ht="26" customHeight="true" s="1" customFormat="true">
      <c r="A32" s="22" t="e"/>
      <c r="B32" s="37" t="s">
        <v>64</v>
      </c>
      <c r="C32" s="37" t="e"/>
      <c r="D32" s="38" t="s">
        <v>65</v>
      </c>
      <c r="E32" s="39" t="b">
        <f>=IF(G32="-",0,G32) + IF(H32="-",0,H32) + IF(J32="-",0,J32) </f>
      </c>
      <c r="F32" s="42" t="n">
        <v>0</v>
      </c>
      <c r="G32" s="42" t="n">
        <v>0</v>
      </c>
      <c r="H32" s="42" t="n">
        <v>0</v>
      </c>
      <c r="I32" s="42" t="e"/>
      <c r="J32" s="43" t="n">
        <v>0</v>
      </c>
    </row>
    <row r="33" ht="13" customHeight="true" s="1" customFormat="true">
      <c r="A33" s="22" t="e"/>
      <c r="B33" s="37" t="s">
        <v>66</v>
      </c>
      <c r="C33" s="37" t="e"/>
      <c r="D33" s="38" t="s">
        <v>67</v>
      </c>
      <c r="E33" s="39" t="b">
        <f>=IF(G33="-",0,G33) + IF(H33="-",0,H33) + IF(J33="-",0,J33) </f>
      </c>
      <c r="F33" s="42" t="n">
        <v>0</v>
      </c>
      <c r="G33" s="42" t="n">
        <v>0</v>
      </c>
      <c r="H33" s="42" t="n">
        <v>0</v>
      </c>
      <c r="I33" s="42" t="e"/>
      <c r="J33" s="43" t="n">
        <v>0</v>
      </c>
    </row>
    <row r="34" ht="15" customHeight="true" s="1" customFormat="true">
      <c r="A34" s="22" t="e"/>
      <c r="B34" s="46" t="s">
        <v>68</v>
      </c>
      <c r="C34" s="46" t="e"/>
      <c r="D34" s="47" t="e"/>
      <c r="E34" s="48" t="e"/>
      <c r="F34" s="48" t="e"/>
      <c r="G34" s="48" t="e"/>
      <c r="H34" s="48" t="e"/>
      <c r="I34" s="48" t="e"/>
      <c r="J34" s="48" t="e"/>
    </row>
    <row r="35" ht="13" customHeight="true" s="1" customFormat="true">
      <c r="A35" s="22" t="e"/>
      <c r="B35" s="41" t="s">
        <v>69</v>
      </c>
      <c r="C35" s="41" t="e"/>
      <c r="D35" s="38" t="s">
        <v>70</v>
      </c>
      <c r="E35" s="39" t="b">
        <f>=IF(G35="-",0,G35) + IF(H35="-",0,H35) + IF(J35="-",0,J35) </f>
      </c>
      <c r="F35" s="42" t="n">
        <v>0</v>
      </c>
      <c r="G35" s="42" t="n">
        <v>0</v>
      </c>
      <c r="H35" s="42" t="n">
        <v>0</v>
      </c>
      <c r="I35" s="42" t="e"/>
      <c r="J35" s="43" t="n">
        <v>0</v>
      </c>
    </row>
    <row r="36" ht="13" customHeight="true" s="1" customFormat="true">
      <c r="A36" s="22" t="e"/>
      <c r="B36" s="41" t="s">
        <v>71</v>
      </c>
      <c r="C36" s="41" t="e"/>
      <c r="D36" s="38" t="s">
        <v>72</v>
      </c>
      <c r="E36" s="39" t="b">
        <f>=IF(G36="-",0,G36) + IF(H36="-",0,H36) + IF(J36="-",0,J36) </f>
      </c>
      <c r="F36" s="42" t="n">
        <v>0</v>
      </c>
      <c r="G36" s="42" t="n">
        <v>0</v>
      </c>
      <c r="H36" s="42" t="n">
        <v>0</v>
      </c>
      <c r="I36" s="42" t="e"/>
      <c r="J36" s="43" t="n">
        <v>0</v>
      </c>
    </row>
    <row r="37" ht="13" customHeight="true" s="1" customFormat="true">
      <c r="A37" s="22" t="e"/>
      <c r="B37" s="41" t="s">
        <v>73</v>
      </c>
      <c r="C37" s="41" t="e"/>
      <c r="D37" s="38" t="s">
        <v>74</v>
      </c>
      <c r="E37" s="39" t="b">
        <f>=IF(G37="-",0,G37) + IF(H37="-",0,H37) + IF(J37="-",0,J37) </f>
      </c>
      <c r="F37" s="42" t="n">
        <v>0</v>
      </c>
      <c r="G37" s="42" t="n">
        <v>0</v>
      </c>
      <c r="H37" s="42" t="n">
        <v>0</v>
      </c>
      <c r="I37" s="42" t="e"/>
      <c r="J37" s="43" t="n">
        <v>0</v>
      </c>
    </row>
    <row r="38" ht="13" customHeight="true" s="1" customFormat="true">
      <c r="A38" s="22" t="e"/>
      <c r="B38" s="41" t="s">
        <v>75</v>
      </c>
      <c r="C38" s="41" t="e"/>
      <c r="D38" s="38" t="s">
        <v>76</v>
      </c>
      <c r="E38" s="39" t="b">
        <f>=IF(G38="-",0,G38) + IF(H38="-",0,H38) + IF(J38="-",0,J38) </f>
      </c>
      <c r="F38" s="42" t="n">
        <v>0</v>
      </c>
      <c r="G38" s="42" t="n">
        <v>0</v>
      </c>
      <c r="H38" s="42" t="n">
        <v>0</v>
      </c>
      <c r="I38" s="42" t="e"/>
      <c r="J38" s="43" t="n">
        <v>0</v>
      </c>
    </row>
    <row r="39" ht="13" customHeight="true" s="1" customFormat="true">
      <c r="A39" s="22" t="e"/>
      <c r="B39" s="49" t="s">
        <v>77</v>
      </c>
      <c r="C39" s="49" t="e"/>
      <c r="D39" s="50" t="s">
        <v>78</v>
      </c>
      <c r="E39" s="51" t="b">
        <f>=IF(G39="-",0,G39) + IF(H39="-",0,H39) + IF(J39="-",0,J39) </f>
      </c>
      <c r="F39" s="52" t="n">
        <v>0</v>
      </c>
      <c r="G39" s="52" t="n">
        <v>0</v>
      </c>
      <c r="H39" s="52" t="n">
        <v>0</v>
      </c>
      <c r="I39" s="52" t="e"/>
      <c r="J39" s="53" t="n">
        <v>0</v>
      </c>
    </row>
    <row r="40" ht="13" customHeight="true" s="1" customFormat="true"/>
    <row r="41" ht="15" customHeight="true" s="1" customFormat="true">
      <c r="B41" s="54" t="s">
        <v>79</v>
      </c>
    </row>
    <row r="42" ht="13" customHeight="true" s="1" customFormat="true">
      <c r="A42" s="22" t="e"/>
      <c r="B42" s="27" t="s">
        <v>19</v>
      </c>
      <c r="C42" s="27" t="e"/>
      <c r="D42" s="27" t="s">
        <v>20</v>
      </c>
      <c r="E42" s="27" t="s">
        <v>80</v>
      </c>
      <c r="F42" s="27" t="e"/>
      <c r="G42" s="27" t="s">
        <v>81</v>
      </c>
      <c r="H42" s="27" t="e"/>
      <c r="I42" s="27" t="e"/>
    </row>
    <row r="43" ht="13" customHeight="true" s="29" customFormat="true">
      <c r="A43" s="22" t="e"/>
      <c r="B43" s="30" t="s">
        <v>27</v>
      </c>
      <c r="C43" s="30" t="e"/>
      <c r="D43" s="31" t="s">
        <v>28</v>
      </c>
      <c r="E43" s="31" t="s">
        <v>29</v>
      </c>
      <c r="F43" s="31" t="e"/>
      <c r="G43" s="31" t="s">
        <v>30</v>
      </c>
      <c r="H43" s="31" t="e"/>
      <c r="I43" s="31" t="e"/>
    </row>
    <row r="44" ht="13" customHeight="true" s="1" customFormat="true">
      <c r="A44" s="22" t="e"/>
      <c r="B44" s="37" t="s">
        <v>82</v>
      </c>
      <c r="C44" s="37" t="e"/>
      <c r="D44" s="55" t="s">
        <v>83</v>
      </c>
      <c r="E44" s="56" t="n">
        <v>0</v>
      </c>
      <c r="F44" s="56" t="e"/>
      <c r="G44" s="57" t="n">
        <v>0</v>
      </c>
      <c r="H44" s="57" t="e"/>
      <c r="I44" s="57" t="e"/>
    </row>
  </sheetData>
  <mergeCells count="75">
    <mergeCell ref="B2:J2"/>
    <mergeCell ref="H3:J3"/>
    <mergeCell ref="H4:J4"/>
    <mergeCell ref="C6:F6"/>
    <mergeCell ref="H6:J6"/>
    <mergeCell ref="H7:J7"/>
    <mergeCell ref="C8:F8"/>
    <mergeCell ref="H8:J8"/>
    <mergeCell ref="C9:F9"/>
    <mergeCell ref="H9:I9"/>
    <mergeCell ref="C11:J11"/>
    <mergeCell ref="B13:J13"/>
    <mergeCell ref="B14:C15"/>
    <mergeCell ref="D14:D15"/>
    <mergeCell ref="E14:E15"/>
    <mergeCell ref="F14:F15"/>
    <mergeCell ref="G14:J14"/>
    <mergeCell ref="H15:I15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H23:I23"/>
    <mergeCell ref="B24:C24"/>
    <mergeCell ref="H24:I24"/>
    <mergeCell ref="B25:C25"/>
    <mergeCell ref="H25:I25"/>
    <mergeCell ref="B26:C26"/>
    <mergeCell ref="H26:I26"/>
    <mergeCell ref="B27:C27"/>
    <mergeCell ref="H27:I27"/>
    <mergeCell ref="B28:C28"/>
    <mergeCell ref="H28:I28"/>
    <mergeCell ref="B29:C29"/>
    <mergeCell ref="H29:I29"/>
    <mergeCell ref="B30:C30"/>
    <mergeCell ref="H30:I30"/>
    <mergeCell ref="B31:C31"/>
    <mergeCell ref="H31:I31"/>
    <mergeCell ref="B32:C32"/>
    <mergeCell ref="H32:I32"/>
    <mergeCell ref="B33:C33"/>
    <mergeCell ref="H33:I33"/>
    <mergeCell ref="B34:C34"/>
    <mergeCell ref="E34:J34"/>
    <mergeCell ref="B35:C35"/>
    <mergeCell ref="H35:I35"/>
    <mergeCell ref="B36:C36"/>
    <mergeCell ref="H36:I36"/>
    <mergeCell ref="B37:C37"/>
    <mergeCell ref="H37:I37"/>
    <mergeCell ref="B38:C38"/>
    <mergeCell ref="H38:I38"/>
    <mergeCell ref="B39:C39"/>
    <mergeCell ref="H39:I39"/>
    <mergeCell ref="B42:C42"/>
    <mergeCell ref="E42:F42"/>
    <mergeCell ref="G42:I42"/>
    <mergeCell ref="B43:C43"/>
    <mergeCell ref="E43:F43"/>
    <mergeCell ref="G43:I43"/>
    <mergeCell ref="B44:C44"/>
    <mergeCell ref="E44:F44"/>
    <mergeCell ref="G44:I44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AG143"/>
  <sheetViews>
    <sheetView workbookViewId="0"/>
  </sheetViews>
  <sheetFormatPr defaultColWidth="10.5" customHeight="true" defaultRowHeight="11.429"/>
  <cols>
    <col min="1" max="1" width="0.66796875" style="58" customWidth="true"/>
    <col min="2" max="2" width="63" style="58" customWidth="true"/>
    <col min="3" max="3" width="10.5" style="58" customWidth="true"/>
    <col min="4" max="4" width="14" style="58" customWidth="true"/>
    <col min="5" max="5" width="14" style="58" customWidth="true"/>
    <col min="6" max="6" width="16.33203125" style="58" customWidth="true"/>
    <col min="7" max="7" width="14" style="58" customWidth="true"/>
    <col min="8" max="8" width="14" style="58" customWidth="true"/>
    <col min="9" max="9" width="14" style="58" customWidth="true"/>
    <col min="10" max="10" width="14" style="58" customWidth="true"/>
    <col min="11" max="11" width="14" style="58" customWidth="true"/>
    <col min="12" max="12" width="14" style="58" customWidth="true"/>
    <col min="13" max="13" width="14" style="58" customWidth="true"/>
    <col min="14" max="14" width="14" style="58" customWidth="true"/>
    <col min="15" max="15" width="14" style="58" customWidth="true"/>
    <col min="16" max="16" width="14" style="58" customWidth="true"/>
    <col min="17" max="17" width="14" style="58" customWidth="true"/>
    <col min="18" max="18" width="14" style="58" customWidth="true"/>
    <col min="19" max="19" width="14" style="58" customWidth="true"/>
    <col min="20" max="20" width="14" style="58" customWidth="true"/>
    <col min="21" max="21" width="74.66796875" style="58" customWidth="true"/>
    <col min="22" max="22" width="10.5" style="58" customWidth="true"/>
    <col min="23" max="23" width="28" style="58" customWidth="true"/>
    <col min="24" max="24" width="28" style="58" customWidth="true"/>
    <col min="25" max="25" width="28" style="58" customWidth="true"/>
    <col min="26" max="26" width="28" style="58" customWidth="true"/>
    <col min="27" max="27" width="28" style="58" customWidth="true"/>
    <col min="28" max="28" width="16.33203125" style="58" customWidth="true"/>
    <col min="29" max="29" width="14" style="58" customWidth="true"/>
    <col min="30" max="30" width="14" style="58" customWidth="true"/>
    <col min="31" max="31" width="14" style="58" customWidth="true"/>
    <col min="32" max="32" width="14" style="58" customWidth="true"/>
    <col min="33" max="33" width="14.66796875" style="58" customWidth="true"/>
  </cols>
  <sheetData>
    <row r="1" ht="12" customHeight="true" s="59" customFormat="true">
      <c r="T1" s="60" t="s">
        <v>84</v>
      </c>
      <c r="AG1" s="60" t="s">
        <v>85</v>
      </c>
    </row>
    <row r="2" ht="15" customHeight="true" s="54" customFormat="true">
      <c r="B2" s="61" t="s">
        <v>86</v>
      </c>
      <c r="C2" s="61" t="e"/>
      <c r="D2" s="61" t="e"/>
      <c r="E2" s="61" t="e"/>
      <c r="F2" s="61" t="e"/>
      <c r="G2" s="61" t="e"/>
      <c r="H2" s="61" t="e"/>
      <c r="I2" s="61" t="e"/>
      <c r="J2" s="61" t="e"/>
      <c r="K2" s="61" t="e"/>
      <c r="L2" s="61" t="e"/>
      <c r="M2" s="61" t="e"/>
      <c r="N2" s="61" t="e"/>
      <c r="O2" s="61" t="e"/>
      <c r="P2" s="61" t="e"/>
      <c r="Q2" s="61" t="e"/>
      <c r="R2" s="61" t="e"/>
    </row>
    <row r="3" ht="14" customHeight="true" s="62" customFormat="true">
      <c r="A3" s="22" t="e"/>
      <c r="B3" s="63" t="s">
        <v>19</v>
      </c>
      <c r="C3" s="66" t="s">
        <v>20</v>
      </c>
      <c r="D3" s="63" t="s">
        <v>87</v>
      </c>
      <c r="E3" s="63" t="e"/>
      <c r="F3" s="27" t="s">
        <v>88</v>
      </c>
      <c r="G3" s="27" t="e"/>
      <c r="H3" s="27" t="e"/>
      <c r="I3" s="27" t="e"/>
      <c r="J3" s="27" t="e"/>
      <c r="K3" s="27" t="e"/>
      <c r="L3" s="27" t="e"/>
      <c r="M3" s="27" t="e"/>
      <c r="N3" s="27" t="e"/>
      <c r="O3" s="27" t="e"/>
      <c r="P3" s="27" t="e"/>
      <c r="Q3" s="27" t="e"/>
      <c r="R3" s="27" t="e"/>
      <c r="S3" s="27" t="e"/>
      <c r="T3" s="27" t="e"/>
      <c r="U3" s="27" t="s">
        <v>19</v>
      </c>
      <c r="V3" s="25" t="s">
        <v>20</v>
      </c>
      <c r="W3" s="27" t="s">
        <v>89</v>
      </c>
      <c r="X3" s="27" t="e"/>
      <c r="Y3" s="63" t="s">
        <v>90</v>
      </c>
      <c r="Z3" s="63" t="e"/>
      <c r="AA3" s="66" t="s">
        <v>91</v>
      </c>
    </row>
    <row r="4" ht="14" customHeight="true" s="62" customFormat="true">
      <c r="A4" s="22" t="e"/>
      <c r="B4" s="66" t="s">
        <v>92</v>
      </c>
      <c r="C4" s="64" t="e"/>
      <c r="D4" s="66" t="s">
        <v>93</v>
      </c>
      <c r="E4" s="66" t="s">
        <v>94</v>
      </c>
      <c r="F4" s="25" t="s">
        <v>95</v>
      </c>
      <c r="G4" s="69" t="s">
        <v>96</v>
      </c>
      <c r="H4" s="69" t="e"/>
      <c r="I4" s="69" t="e"/>
      <c r="J4" s="69" t="e"/>
      <c r="K4" s="69" t="e"/>
      <c r="L4" s="69" t="e"/>
      <c r="M4" s="69" t="e"/>
      <c r="N4" s="69" t="e"/>
      <c r="O4" s="69" t="e"/>
      <c r="P4" s="69" t="e"/>
      <c r="Q4" s="69" t="e"/>
      <c r="R4" s="69" t="e"/>
      <c r="S4" s="69" t="e"/>
      <c r="T4" s="69" t="e"/>
      <c r="U4" s="66" t="s">
        <v>97</v>
      </c>
      <c r="V4" s="68" t="e"/>
      <c r="W4" s="66" t="s">
        <v>98</v>
      </c>
      <c r="X4" s="66" t="s">
        <v>99</v>
      </c>
      <c r="Y4" s="66" t="s">
        <v>100</v>
      </c>
      <c r="Z4" s="66" t="s">
        <v>101</v>
      </c>
      <c r="AA4" s="64" t="e"/>
    </row>
    <row r="5" ht="14" customHeight="true" s="62" customFormat="true">
      <c r="B5" s="64" t="e"/>
      <c r="C5" s="64" t="e"/>
      <c r="D5" s="64" t="e"/>
      <c r="E5" s="64" t="e"/>
      <c r="F5" s="68" t="e"/>
      <c r="G5" s="66" t="s">
        <v>102</v>
      </c>
      <c r="H5" s="63" t="s">
        <v>103</v>
      </c>
      <c r="I5" s="63" t="e"/>
      <c r="J5" s="63" t="e"/>
      <c r="K5" s="63" t="e"/>
      <c r="L5" s="63" t="e"/>
      <c r="M5" s="63" t="e"/>
      <c r="N5" s="63" t="e"/>
      <c r="O5" s="63" t="e"/>
      <c r="P5" s="63" t="e"/>
      <c r="Q5" s="63" t="e"/>
      <c r="R5" s="25" t="s">
        <v>104</v>
      </c>
      <c r="S5" s="25" t="s">
        <v>105</v>
      </c>
      <c r="T5" s="25" t="s">
        <v>106</v>
      </c>
      <c r="U5" s="64" t="e"/>
      <c r="V5" s="68" t="e"/>
      <c r="W5" s="64" t="e"/>
      <c r="X5" s="64" t="e"/>
      <c r="Y5" s="64" t="e"/>
      <c r="Z5" s="64" t="e"/>
      <c r="AA5" s="64" t="e"/>
    </row>
    <row r="6" ht="115" customHeight="true" s="62" customFormat="true">
      <c r="B6" s="65" t="e"/>
      <c r="C6" s="65" t="e"/>
      <c r="D6" s="65" t="e"/>
      <c r="E6" s="65" t="e"/>
      <c r="F6" s="26" t="e"/>
      <c r="G6" s="65" t="e"/>
      <c r="H6" s="63" t="s">
        <v>107</v>
      </c>
      <c r="I6" s="63" t="s">
        <v>108</v>
      </c>
      <c r="J6" s="63" t="s">
        <v>109</v>
      </c>
      <c r="K6" s="63" t="s">
        <v>110</v>
      </c>
      <c r="L6" s="63" t="s">
        <v>111</v>
      </c>
      <c r="M6" s="63" t="s">
        <v>112</v>
      </c>
      <c r="N6" s="27" t="s">
        <v>113</v>
      </c>
      <c r="O6" s="27" t="s">
        <v>114</v>
      </c>
      <c r="P6" s="63" t="s">
        <v>115</v>
      </c>
      <c r="Q6" s="63" t="s">
        <v>116</v>
      </c>
      <c r="R6" s="26" t="e"/>
      <c r="S6" s="26" t="e"/>
      <c r="T6" s="26" t="e"/>
      <c r="U6" s="65" t="e"/>
      <c r="V6" s="26" t="e"/>
      <c r="W6" s="65" t="e"/>
      <c r="X6" s="65" t="e"/>
      <c r="Y6" s="65" t="e"/>
      <c r="Z6" s="65" t="e"/>
      <c r="AA6" s="65" t="e"/>
    </row>
    <row r="7" ht="12" customHeight="true" s="70" customFormat="true">
      <c r="A7" s="71" t="e"/>
      <c r="B7" s="72" t="s">
        <v>27</v>
      </c>
      <c r="C7" s="30" t="s">
        <v>28</v>
      </c>
      <c r="D7" s="72" t="s">
        <v>29</v>
      </c>
      <c r="E7" s="72" t="s">
        <v>30</v>
      </c>
      <c r="F7" s="72" t="s">
        <v>31</v>
      </c>
      <c r="G7" s="72" t="s">
        <v>32</v>
      </c>
      <c r="H7" s="72" t="s">
        <v>33</v>
      </c>
      <c r="I7" s="72" t="s">
        <v>117</v>
      </c>
      <c r="J7" s="72" t="s">
        <v>118</v>
      </c>
      <c r="K7" s="72" t="s">
        <v>119</v>
      </c>
      <c r="L7" s="72" t="s">
        <v>120</v>
      </c>
      <c r="M7" s="72" t="s">
        <v>121</v>
      </c>
      <c r="N7" s="72" t="s">
        <v>122</v>
      </c>
      <c r="O7" s="72" t="s">
        <v>123</v>
      </c>
      <c r="P7" s="72" t="s">
        <v>6</v>
      </c>
      <c r="Q7" s="72" t="s">
        <v>124</v>
      </c>
      <c r="R7" s="72" t="s">
        <v>125</v>
      </c>
      <c r="S7" s="72" t="s">
        <v>126</v>
      </c>
      <c r="T7" s="72" t="s">
        <v>127</v>
      </c>
      <c r="U7" s="72" t="s">
        <v>128</v>
      </c>
      <c r="V7" s="30" t="s">
        <v>129</v>
      </c>
      <c r="W7" s="72" t="s">
        <v>130</v>
      </c>
      <c r="X7" s="72" t="s">
        <v>131</v>
      </c>
      <c r="Y7" s="72" t="s">
        <v>132</v>
      </c>
      <c r="Z7" s="72" t="s">
        <v>133</v>
      </c>
      <c r="AA7" s="72" t="s">
        <v>134</v>
      </c>
    </row>
    <row r="8" ht="22" customHeight="true" s="73" customFormat="true">
      <c r="A8" s="22" t="e"/>
      <c r="B8" s="75" t="s">
        <v>135</v>
      </c>
      <c r="C8" s="77" t="s">
        <v>136</v>
      </c>
      <c r="D8" s="79" t="b">
        <f>=IF(D10="-",0,D10)+IF(D38="-",0,D38)+IF(D46="-",0,D46)+IF(D60="-",0,D60)+IF(D61="-",0,D61)/10000+IF(D64="-",0,D64)+IF(D73="-",0,D73)+IF(D75="-",0,D75)+IF(D77="-",0,D77)+IF(D78="-",0,D78)+IF(D85="-",0,D85)+IF(D95="-",0,D95)+IF(D116="-",0,D116)</f>
      </c>
      <c r="E8" s="79" t="b">
        <f>=IF(E10="-",0,E10)+IF(E38="-",0,E38)+IF(E46="-",0,E46)+IF(E60="-",0,E60)+IF(E61="-",0,E61)/10000+IF(E64="-",0,E64)+IF(E73="-",0,E73)+IF(E75="-",0,E75)+IF(E77="-",0,E77)+IF(E78="-",0,E78)+IF(E85="-",0,E85)+IF(E95="-",0,E95)+IF(E116="-",0,E116)</f>
      </c>
      <c r="F8" s="81" t="b">
        <f>=IF(F10="-",0,F10) + IF(F38="-",0,F38) + IF(F46="-",0,F46) + IF(F60="-",0,F60) + IF(F61="-",0,F61) + IF(F64="-",0,F64) + IF(F73="-",0,F73) + IF(F75="-",0,F75) + IF(F77="-",0,F77) + IF(F78="-",0,F78) + IF(F85="-",0,F85) + IF(F95="-",0,F95) + IF(F116="-",0,F116) </f>
      </c>
      <c r="G8" s="81" t="b">
        <f>=IF(G10="-",0,G10) + IF(G38="-",0,G38) + IF(G46="-",0,G46) + IF(G60="-",0,G60) + IF(G61="-",0,G61) + IF(G64="-",0,G64) + IF(G73="-",0,G73) + IF(G75="-",0,G75) + IF(G77="-",0,G77) + IF(G78="-",0,G78) + IF(G85="-",0,G85) + IF(G95="-",0,G95) + IF(G116="-",0,G116) </f>
      </c>
      <c r="H8" s="81" t="b">
        <f>=IF(H10="-",0,H10) + IF(H38="-",0,H38) + IF(H46="-",0,H46) + IF(H60="-",0,H60) + IF(H61="-",0,H61) + IF(H64="-",0,H64) + IF(H73="-",0,H73) + IF(H75="-",0,H75) + IF(H77="-",0,H77) + IF(H78="-",0,H78) + IF(H85="-",0,H85) + IF(H95="-",0,H95) + IF(H116="-",0,H116) </f>
      </c>
      <c r="I8" s="81" t="b">
        <f>=IF(I10="-",0,I10) + IF(I38="-",0,I38) + IF(I46="-",0,I46) + IF(I60="-",0,I60) + IF(I61="-",0,I61) + IF(I64="-",0,I64) + IF(I73="-",0,I73) + IF(I75="-",0,I75) + IF(I77="-",0,I77) + IF(I78="-",0,I78) + IF(I85="-",0,I85) + IF(I95="-",0,I95) + IF(I116="-",0,I116) </f>
      </c>
      <c r="J8" s="81" t="b">
        <f>=IF(J10="-",0,J10) + IF(J38="-",0,J38) + IF(J46="-",0,J46) + IF(J60="-",0,J60) + IF(J61="-",0,J61) + IF(J64="-",0,J64) + IF(J73="-",0,J73) + IF(J75="-",0,J75) + IF(J77="-",0,J77) + IF(J78="-",0,J78) + IF(J85="-",0,J85) + IF(J95="-",0,J95) + IF(J116="-",0,J116) </f>
      </c>
      <c r="K8" s="81" t="b">
        <f>=IF(K10="-",0,K10) + IF(K38="-",0,K38) + IF(K46="-",0,K46) + IF(K60="-",0,K60) + IF(K61="-",0,K61) + IF(K64="-",0,K64) + IF(K73="-",0,K73) + IF(K75="-",0,K75) + IF(K77="-",0,K77) + IF(K78="-",0,K78) + IF(K85="-",0,K85) + IF(K95="-",0,K95) + IF(K116="-",0,K116) </f>
      </c>
      <c r="L8" s="81" t="b">
        <f>=IF(L10="-",0,L10) + IF(L38="-",0,L38) + IF(L46="-",0,L46) + IF(L60="-",0,L60) + IF(L61="-",0,L61) + IF(L64="-",0,L64) + IF(L73="-",0,L73) + IF(L75="-",0,L75) + IF(L77="-",0,L77) + IF(L78="-",0,L78) + IF(L85="-",0,L85) + IF(L95="-",0,L95) + IF(L116="-",0,L116) </f>
      </c>
      <c r="M8" s="81" t="b">
        <f>=IF(M10="-",0,M10) + IF(M38="-",0,M38) + IF(M46="-",0,M46) + IF(M60="-",0,M60) + IF(M61="-",0,M61) + IF(M64="-",0,M64) + IF(M73="-",0,M73) + IF(M75="-",0,M75) + IF(M77="-",0,M77) + IF(M78="-",0,M78) + IF(M85="-",0,M85) + IF(M95="-",0,M95) + IF(M116="-",0,M116) </f>
      </c>
      <c r="N8" s="81" t="b">
        <f>=IF(N10="-",0,N10) + IF(N38="-",0,N38) + IF(N46="-",0,N46) + IF(N60="-",0,N60) + IF(N61="-",0,N61) + IF(N64="-",0,N64) + IF(N73="-",0,N73) + IF(N75="-",0,N75) + IF(N77="-",0,N77) + IF(N78="-",0,N78) + IF(N85="-",0,N85) + IF(N95="-",0,N95) + IF(N116="-",0,N116) </f>
      </c>
      <c r="O8" s="81" t="b">
        <f>=IF(O10="-",0,O10) + IF(O38="-",0,O38) + IF(O46="-",0,O46) + IF(O60="-",0,O60) + IF(O61="-",0,O61) + IF(O64="-",0,O64) + IF(O73="-",0,O73) + IF(O75="-",0,O75) + IF(O77="-",0,O77) + IF(O78="-",0,O78) + IF(O85="-",0,O85) + IF(O95="-",0,O95) + IF(O116="-",0,O116) </f>
      </c>
      <c r="P8" s="81" t="b">
        <f>=IF(P10="-",0,P10) + IF(P38="-",0,P38) + IF(P46="-",0,P46) + IF(P60="-",0,P60) + IF(P61="-",0,P61) + IF(P64="-",0,P64) + IF(P73="-",0,P73) + IF(P75="-",0,P75) + IF(P77="-",0,P77) + IF(P78="-",0,P78) + IF(P85="-",0,P85) + IF(P95="-",0,P95) + IF(P116="-",0,P116) </f>
      </c>
      <c r="Q8" s="81" t="b">
        <f>=IF(Q10="-",0,Q10) + IF(Q38="-",0,Q38) + IF(Q46="-",0,Q46) + IF(Q60="-",0,Q60) + IF(Q61="-",0,Q61) + IF(Q64="-",0,Q64) + IF(Q73="-",0,Q73) + IF(Q75="-",0,Q75) + IF(Q77="-",0,Q77) + IF(Q78="-",0,Q78) + IF(Q85="-",0,Q85) + IF(Q95="-",0,Q95) + IF(Q116="-",0,Q116) </f>
      </c>
      <c r="R8" s="81" t="b">
        <f>=IF(R10="-",0,R10) + IF(R38="-",0,R38) + IF(R46="-",0,R46) + IF(R60="-",0,R60) + IF(R61="-",0,R61) + IF(R64="-",0,R64) + IF(R73="-",0,R73) + IF(R75="-",0,R75) + IF(R77="-",0,R77) + IF(R78="-",0,R78) + IF(R85="-",0,R85) + IF(R95="-",0,R95) + IF(R116="-",0,R116) </f>
      </c>
      <c r="S8" s="81" t="b">
        <f>=IF(S10="-",0,S10) + IF(S38="-",0,S38) + IF(S46="-",0,S46) + IF(S60="-",0,S60) + IF(S61="-",0,S61) + IF(S64="-",0,S64) + IF(S73="-",0,S73) + IF(S75="-",0,S75) + IF(S77="-",0,S77) + IF(S78="-",0,S78) + IF(S85="-",0,S85) + IF(S95="-",0,S95) + IF(S116="-",0,S116) </f>
      </c>
      <c r="T8" s="83" t="b">
        <f>=IF(T10="-",0,T10) + IF(T38="-",0,T38) + IF(T46="-",0,T46) + IF(T60="-",0,T60) + IF(T61="-",0,T61) + IF(T64="-",0,T64) + IF(T73="-",0,T73) + IF(T75="-",0,T75) + IF(T77="-",0,T77) + IF(T78="-",0,T78) + IF(T85="-",0,T85) + IF(T95="-",0,T95) + IF(T116="-",0,T116) </f>
      </c>
      <c r="U8" s="84" t="s">
        <v>137</v>
      </c>
      <c r="V8" s="85" t="s">
        <v>138</v>
      </c>
      <c r="W8" s="86" t="s">
        <v>139</v>
      </c>
      <c r="X8" s="86" t="s">
        <v>139</v>
      </c>
      <c r="Y8" s="87" t="b">
        <f>=IF(Y11="-",0,Y11) + IF(Y39="-",0,Y39) + IF(Y47="-",0,Y47) + IF(Y60="-",0,Y60) + IF(Y61="-",0,Y61) + IF(Y64="-",0,Y64) + IF(Y73="-",0,Y73) + IF(Y75="-",0,Y75) + IF(Y77="-",0,Y77) + IF(Y78="-",0,Y78) + IF(Y85="-",0,Y85) + IF(Y95="-",0,Y95) + IF(Y116="-",0,Y116) </f>
      </c>
      <c r="Z8" s="86" t="s">
        <v>139</v>
      </c>
      <c r="AA8" s="36" t="b">
        <f>=IF(AA11="-",0,AA11) + IF(AA39="-",0,AA39) + IF(AA47="-",0,AA47) + IF(AA60="-",0,AA60) + IF(AA61="-",0,AA61) + IF(AA64="-",0,AA64) + IF(AA73="-",0,AA73) + IF(AA75="-",0,AA75) + IF(AA77="-",0,AA77) + IF(AA78="-",0,AA78) + IF(AA85="-",0,AA85) + IF(AA95="-",0,AA95) + IF(AA116="-",0,AA116) </f>
      </c>
    </row>
    <row r="9" ht="22" customHeight="true" s="73" customFormat="true">
      <c r="B9" s="74" t="e"/>
      <c r="C9" s="76" t="e"/>
      <c r="D9" s="78" t="e"/>
      <c r="E9" s="78" t="e"/>
      <c r="F9" s="80" t="e"/>
      <c r="G9" s="80" t="e"/>
      <c r="H9" s="80" t="e"/>
      <c r="I9" s="80" t="e"/>
      <c r="J9" s="80" t="e"/>
      <c r="K9" s="80" t="e"/>
      <c r="L9" s="80" t="e"/>
      <c r="M9" s="80" t="e"/>
      <c r="N9" s="80" t="e"/>
      <c r="O9" s="80" t="e"/>
      <c r="P9" s="80" t="e"/>
      <c r="Q9" s="80" t="e"/>
      <c r="R9" s="80" t="e"/>
      <c r="S9" s="80" t="e"/>
      <c r="T9" s="82" t="e"/>
      <c r="U9" s="84" t="s">
        <v>140</v>
      </c>
      <c r="V9" s="88" t="s">
        <v>141</v>
      </c>
      <c r="W9" s="27" t="s">
        <v>139</v>
      </c>
      <c r="X9" s="27" t="s">
        <v>139</v>
      </c>
      <c r="Y9" s="89" t="n">
        <v>0</v>
      </c>
      <c r="Z9" s="27" t="s">
        <v>139</v>
      </c>
      <c r="AA9" s="90" t="s">
        <v>139</v>
      </c>
    </row>
    <row r="10" ht="26" customHeight="true" s="62" customFormat="true">
      <c r="A10" s="22" t="e"/>
      <c r="B10" s="92" t="s">
        <v>142</v>
      </c>
      <c r="C10" s="94" t="s">
        <v>143</v>
      </c>
      <c r="D10" s="96" t="b">
        <f>=IF(D12="-",0,D12) + IF(D14="-",0,D14) + IF(D16="-",0,D16) + IF(D20="-",0,D20) + IF(D22="-",0,D22) + IF(D24="-",0,D24) + IF(D26="-",0,D26) + IF(D28="-",0,D28) + IF(D32="-",0,D32) + IF(D34="-",0,D34) + IF(D36="-",0,D36) </f>
      </c>
      <c r="E10" s="96" t="b">
        <f>=IF(E12="-",0,E12) + IF(E14="-",0,E14) + IF(E16="-",0,E16) + IF(E20="-",0,E20) + IF(E22="-",0,E22) + IF(E24="-",0,E24) + IF(E26="-",0,E26) + IF(E28="-",0,E28) + IF(E32="-",0,E32) + IF(E34="-",0,E34) + IF(E36="-",0,E36) </f>
      </c>
      <c r="F10" s="98" t="b">
        <f>=IF(F12="-",0,F12) + IF(F14="-",0,F14) + IF(F16="-",0,F16) + IF(F20="-",0,F20) + IF(F22="-",0,F22) + IF(F24="-",0,F24) + IF(F26="-",0,F26) + IF(F28="-",0,F28) + IF(F32="-",0,F32) + IF(F34="-",0,F34) + IF(F36="-",0,F36) </f>
      </c>
      <c r="G10" s="98" t="b">
        <f>=IF(G12="-",0,G12) + IF(G14="-",0,G14) + IF(G16="-",0,G16) + IF(G20="-",0,G20) + IF(G22="-",0,G22) + IF(G24="-",0,G24) + IF(G26="-",0,G26) + IF(G28="-",0,G28) + IF(G32="-",0,G32) + IF(G34="-",0,G34) + IF(G36="-",0,G36) </f>
      </c>
      <c r="H10" s="98" t="b">
        <f>=IF(H12="-",0,H12) + IF(H14="-",0,H14) + IF(H16="-",0,H16) + IF(H20="-",0,H20) + IF(H22="-",0,H22) + IF(H24="-",0,H24) + IF(H26="-",0,H26) + IF(H28="-",0,H28) + IF(H32="-",0,H32) + IF(H34="-",0,H34) + IF(H36="-",0,H36) </f>
      </c>
      <c r="I10" s="98" t="b">
        <f>=IF(I12="-",0,I12) + IF(I14="-",0,I14) + IF(I16="-",0,I16) + IF(I20="-",0,I20) + IF(I22="-",0,I22) + IF(I24="-",0,I24) + IF(I26="-",0,I26) + IF(I28="-",0,I28) + IF(I32="-",0,I32) + IF(I34="-",0,I34) + IF(I36="-",0,I36) </f>
      </c>
      <c r="J10" s="98" t="b">
        <f>=IF(J12="-",0,J12) + IF(J14="-",0,J14) + IF(J16="-",0,J16) + IF(J20="-",0,J20) + IF(J22="-",0,J22) + IF(J24="-",0,J24) + IF(J26="-",0,J26) + IF(J28="-",0,J28) + IF(J32="-",0,J32) + IF(J34="-",0,J34) + IF(J36="-",0,J36) </f>
      </c>
      <c r="K10" s="98" t="b">
        <f>=IF(K12="-",0,K12) + IF(K14="-",0,K14) + IF(K16="-",0,K16) + IF(K20="-",0,K20) + IF(K22="-",0,K22) + IF(K24="-",0,K24) + IF(K26="-",0,K26) + IF(K28="-",0,K28) + IF(K32="-",0,K32) + IF(K34="-",0,K34) + IF(K36="-",0,K36) </f>
      </c>
      <c r="L10" s="98" t="b">
        <f>=IF(L12="-",0,L12) + IF(L14="-",0,L14) + IF(L16="-",0,L16) + IF(L20="-",0,L20) + IF(L22="-",0,L22) + IF(L24="-",0,L24) + IF(L26="-",0,L26) + IF(L28="-",0,L28) + IF(L32="-",0,L32) + IF(L34="-",0,L34) + IF(L36="-",0,L36) </f>
      </c>
      <c r="M10" s="98" t="b">
        <f>=IF(M12="-",0,M12) + IF(M14="-",0,M14) + IF(M16="-",0,M16) + IF(M20="-",0,M20) + IF(M22="-",0,M22) + IF(M24="-",0,M24) + IF(M26="-",0,M26) + IF(M28="-",0,M28) + IF(M32="-",0,M32) + IF(M34="-",0,M34) + IF(M36="-",0,M36) </f>
      </c>
      <c r="N10" s="98" t="b">
        <f>=IF(N12="-",0,N12) + IF(N14="-",0,N14) + IF(N16="-",0,N16) + IF(N20="-",0,N20) + IF(N22="-",0,N22) + IF(N24="-",0,N24) + IF(N26="-",0,N26) + IF(N28="-",0,N28) + IF(N32="-",0,N32) + IF(N34="-",0,N34) + IF(N36="-",0,N36) </f>
      </c>
      <c r="O10" s="98" t="b">
        <f>=IF(O12="-",0,O12) + IF(O14="-",0,O14) + IF(O16="-",0,O16) + IF(O20="-",0,O20) + IF(O22="-",0,O22) + IF(O24="-",0,O24) + IF(O26="-",0,O26) + IF(O28="-",0,O28) + IF(O32="-",0,O32) + IF(O34="-",0,O34) + IF(O36="-",0,O36) </f>
      </c>
      <c r="P10" s="98" t="b">
        <f>=IF(P12="-",0,P12) + IF(P14="-",0,P14) + IF(P16="-",0,P16) + IF(P20="-",0,P20) + IF(P22="-",0,P22) + IF(P24="-",0,P24) + IF(P26="-",0,P26) + IF(P28="-",0,P28) + IF(P32="-",0,P32) + IF(P34="-",0,P34) + IF(P36="-",0,P36) </f>
      </c>
      <c r="Q10" s="98" t="b">
        <f>=IF(Q12="-",0,Q12) + IF(Q14="-",0,Q14) + IF(Q16="-",0,Q16) + IF(Q20="-",0,Q20) + IF(Q22="-",0,Q22) + IF(Q24="-",0,Q24) + IF(Q26="-",0,Q26) + IF(Q28="-",0,Q28) + IF(Q32="-",0,Q32) + IF(Q34="-",0,Q34) + IF(Q36="-",0,Q36) </f>
      </c>
      <c r="R10" s="98" t="b">
        <f>=IF(R12="-",0,R12) + IF(R14="-",0,R14) + IF(R16="-",0,R16) + IF(R20="-",0,R20) + IF(R22="-",0,R22) + IF(R24="-",0,R24) + IF(R26="-",0,R26) + IF(R28="-",0,R28) + IF(R32="-",0,R32) + IF(R34="-",0,R34) + IF(R36="-",0,R36) </f>
      </c>
      <c r="S10" s="98" t="b">
        <f>=IF(S12="-",0,S12) + IF(S14="-",0,S14) + IF(S16="-",0,S16) + IF(S20="-",0,S20) + IF(S22="-",0,S22) + IF(S24="-",0,S24) + IF(S26="-",0,S26) + IF(S28="-",0,S28) + IF(S32="-",0,S32) + IF(S34="-",0,S34) + IF(S36="-",0,S36) </f>
      </c>
      <c r="T10" s="100" t="b">
        <f>=IF(T12="-",0,T12) + IF(T14="-",0,T14) + IF(T16="-",0,T16) + IF(T20="-",0,T20) + IF(T22="-",0,T22) + IF(T24="-",0,T24) + IF(T26="-",0,T26) + IF(T28="-",0,T28) + IF(T32="-",0,T32) + IF(T34="-",0,T34) + IF(T36="-",0,T36) </f>
      </c>
      <c r="U10" s="101" t="s">
        <v>144</v>
      </c>
      <c r="V10" s="102" t="s">
        <v>145</v>
      </c>
      <c r="W10" s="39" t="b">
        <f>=IF(W12="-",0,W12) + IF(W14="-",0,W14) + IF(W16="-",0,W16) + IF(W20="-",0,W20) + IF(W22="-",0,W22) + IF(W24="-",0,W24) + IF(W26="-",0,W26) + IF(W28="-",0,W28) + IF(W32="-",0,W32) + IF(W34="-",0,W34) + IF(W36="-",0,W36) </f>
      </c>
      <c r="X10" s="39" t="b">
        <f>=IF((IF(E10="-",0,E10))=0,0,(IF(W10="-",0,W10))/(IF(E10="-",0,E10)))</f>
      </c>
      <c r="Y10" s="27" t="s">
        <v>139</v>
      </c>
      <c r="Z10" s="27" t="s">
        <v>139</v>
      </c>
      <c r="AA10" s="90" t="s">
        <v>139</v>
      </c>
    </row>
    <row r="11" ht="26" customHeight="true" s="62" customFormat="true">
      <c r="B11" s="91" t="e"/>
      <c r="C11" s="93" t="e"/>
      <c r="D11" s="95" t="e"/>
      <c r="E11" s="95" t="e"/>
      <c r="F11" s="97" t="e"/>
      <c r="G11" s="97" t="e"/>
      <c r="H11" s="97" t="e"/>
      <c r="I11" s="97" t="e"/>
      <c r="J11" s="97" t="e"/>
      <c r="K11" s="97" t="e"/>
      <c r="L11" s="97" t="e"/>
      <c r="M11" s="97" t="e"/>
      <c r="N11" s="97" t="e"/>
      <c r="O11" s="97" t="e"/>
      <c r="P11" s="97" t="e"/>
      <c r="Q11" s="97" t="e"/>
      <c r="R11" s="97" t="e"/>
      <c r="S11" s="97" t="e"/>
      <c r="T11" s="99" t="e"/>
      <c r="U11" s="101" t="s">
        <v>146</v>
      </c>
      <c r="V11" s="102" t="s">
        <v>147</v>
      </c>
      <c r="W11" s="39" t="b">
        <f>=IF(W13="-",0,W13) + IF(W15="-",0,W15) + IF(W17="-",0,W17) + IF(W21="-",0,W21) + IF(W23="-",0,W23) + IF(W25="-",0,W25) + IF(W27="-",0,W27) + IF(W29="-",0,W29) + IF(W33="-",0,W33) + IF(W35="-",0,W35) + IF(W37="-",0,W37) </f>
      </c>
      <c r="X11" s="39" t="b">
        <f>=IF((IF(E10="-",0,E10))=0,0,(IF(W11="-",0,W11))/(IF(E10="-",0,E10)))</f>
      </c>
      <c r="Y11" s="103" t="b">
        <f>=IF(Y13="-",0,Y13) + IF(Y15="-",0,Y15) + IF(Y17="-",0,Y17) + IF(Y21="-",0,Y21) + IF(Y23="-",0,Y23) + IF(Y25="-",0,Y25) + IF(Y27="-",0,Y27) + IF(Y29="-",0,Y29) + IF(Y33="-",0,Y33) + IF(Y35="-",0,Y35) + IF(Y37="-",0,Y37) </f>
      </c>
      <c r="Z11" s="39" t="b">
        <f>=IF((IF(W11="-",0,W11))=0,0,(IF((Y11 * 1000)="-",0,(Y11 * 1000)))/(IF(W11="-",0,W11)))</f>
      </c>
      <c r="AA11" s="40" t="b">
        <f>=IF(AA13="-",0,AA13) + IF(AA15="-",0,AA15) + IF(AA17="-",0,AA17) + IF(AA21="-",0,AA21) + IF(AA23="-",0,AA23) + IF(AA25="-",0,AA25) + IF(AA27="-",0,AA27) + IF(AA29="-",0,AA29) + IF(AA33="-",0,AA33) + IF(AA35="-",0,AA35) + IF(AA37="-",0,AA37) </f>
      </c>
    </row>
    <row r="12" ht="15" customHeight="true" s="62" customFormat="true">
      <c r="A12" s="22" t="e"/>
      <c r="B12" s="105" t="s">
        <v>148</v>
      </c>
      <c r="C12" s="94" t="s">
        <v>149</v>
      </c>
      <c r="D12" s="107" t="n">
        <v>0</v>
      </c>
      <c r="E12" s="107" t="n">
        <v>0</v>
      </c>
      <c r="F12" s="98" t="b">
        <f>=IF(G12="-",0,G12) + IF(H12="-",0,H12) + IF(J12="-",0,J12) + IF(K12="-",0,K12) + IF(L12="-",0,L12) + IF(M12="-",0,M12) + IF(P12="-",0,P12) + IF(Q12="-",0,Q12) + IF(R12="-",0,R12) + IF(S12="-",0,S12) </f>
      </c>
      <c r="G12" s="109" t="n">
        <v>0</v>
      </c>
      <c r="H12" s="109" t="n">
        <v>0</v>
      </c>
      <c r="I12" s="109" t="n">
        <v>0</v>
      </c>
      <c r="J12" s="109" t="n">
        <v>0</v>
      </c>
      <c r="K12" s="109" t="n">
        <v>0</v>
      </c>
      <c r="L12" s="109" t="n">
        <v>0</v>
      </c>
      <c r="M12" s="109" t="n">
        <v>0</v>
      </c>
      <c r="N12" s="109" t="n">
        <v>0</v>
      </c>
      <c r="O12" s="109" t="n">
        <v>0</v>
      </c>
      <c r="P12" s="109" t="n">
        <v>0</v>
      </c>
      <c r="Q12" s="109" t="n">
        <v>0</v>
      </c>
      <c r="R12" s="109" t="n">
        <v>0</v>
      </c>
      <c r="S12" s="109" t="n">
        <v>0</v>
      </c>
      <c r="T12" s="111" t="n">
        <v>0</v>
      </c>
      <c r="U12" s="112" t="s">
        <v>150</v>
      </c>
      <c r="V12" s="102" t="s">
        <v>151</v>
      </c>
      <c r="W12" s="113" t="n">
        <v>0</v>
      </c>
      <c r="X12" s="39" t="b">
        <f>=IF((IF(E12="-",0,E12))=0,0,(IF(W12="-",0,W12))/(IF(E12="-",0,E12)))</f>
      </c>
      <c r="Y12" s="27" t="s">
        <v>139</v>
      </c>
      <c r="Z12" s="27" t="s">
        <v>139</v>
      </c>
      <c r="AA12" s="90" t="s">
        <v>139</v>
      </c>
    </row>
    <row r="13" ht="15" customHeight="true" s="62" customFormat="true">
      <c r="B13" s="104" t="e"/>
      <c r="C13" s="93" t="e"/>
      <c r="D13" s="106" t="e"/>
      <c r="E13" s="106" t="e"/>
      <c r="F13" s="97" t="e"/>
      <c r="G13" s="108" t="e"/>
      <c r="H13" s="108" t="e"/>
      <c r="I13" s="108" t="e"/>
      <c r="J13" s="108" t="e"/>
      <c r="K13" s="108" t="e"/>
      <c r="L13" s="108" t="e"/>
      <c r="M13" s="108" t="e"/>
      <c r="N13" s="108" t="e"/>
      <c r="O13" s="108" t="e"/>
      <c r="P13" s="108" t="e"/>
      <c r="Q13" s="108" t="e"/>
      <c r="R13" s="108" t="e"/>
      <c r="S13" s="108" t="e"/>
      <c r="T13" s="110" t="e"/>
      <c r="U13" s="112" t="s">
        <v>152</v>
      </c>
      <c r="V13" s="102" t="s">
        <v>153</v>
      </c>
      <c r="W13" s="113" t="n">
        <v>0</v>
      </c>
      <c r="X13" s="39" t="b">
        <f>=IF((IF(E12="-",0,E12))=0,0,(IF(W13="-",0,W13))/(IF(E12="-",0,E12)))</f>
      </c>
      <c r="Y13" s="114" t="n">
        <v>0</v>
      </c>
      <c r="Z13" s="39" t="b">
        <f>=IF((IF(W13="-",0,W13))=0,0,(IF((Y13 * 1000)="-",0,(Y13 * 1000)))/(IF(W13="-",0,W13)))</f>
      </c>
      <c r="AA13" s="115" t="n">
        <v>0</v>
      </c>
    </row>
    <row r="14" ht="15" customHeight="true" s="62" customFormat="true">
      <c r="A14" s="22" t="e"/>
      <c r="B14" s="105" t="s">
        <v>154</v>
      </c>
      <c r="C14" s="94" t="s">
        <v>155</v>
      </c>
      <c r="D14" s="107" t="n">
        <v>0</v>
      </c>
      <c r="E14" s="107" t="n">
        <v>0</v>
      </c>
      <c r="F14" s="98" t="b">
        <f>=IF(G14="-",0,G14) + IF(H14="-",0,H14) + IF(J14="-",0,J14) + IF(K14="-",0,K14) + IF(L14="-",0,L14) + IF(M14="-",0,M14) + IF(P14="-",0,P14) + IF(Q14="-",0,Q14) + IF(R14="-",0,R14) + IF(S14="-",0,S14) </f>
      </c>
      <c r="G14" s="109" t="n">
        <v>0</v>
      </c>
      <c r="H14" s="109" t="n">
        <v>0</v>
      </c>
      <c r="I14" s="109" t="n">
        <v>0</v>
      </c>
      <c r="J14" s="109" t="n">
        <v>0</v>
      </c>
      <c r="K14" s="109" t="n">
        <v>0</v>
      </c>
      <c r="L14" s="109" t="n">
        <v>0</v>
      </c>
      <c r="M14" s="109" t="n">
        <v>0</v>
      </c>
      <c r="N14" s="109" t="n">
        <v>0</v>
      </c>
      <c r="O14" s="109" t="n">
        <v>0</v>
      </c>
      <c r="P14" s="109" t="n">
        <v>0</v>
      </c>
      <c r="Q14" s="109" t="n">
        <v>0</v>
      </c>
      <c r="R14" s="109" t="n">
        <v>0</v>
      </c>
      <c r="S14" s="109" t="n">
        <v>0</v>
      </c>
      <c r="T14" s="111" t="n">
        <v>0</v>
      </c>
      <c r="U14" s="112" t="s">
        <v>156</v>
      </c>
      <c r="V14" s="102" t="s">
        <v>157</v>
      </c>
      <c r="W14" s="113" t="n">
        <v>0</v>
      </c>
      <c r="X14" s="39" t="b">
        <f>=IF((IF(E14="-",0,E14))=0,0,(IF(W14="-",0,W14))/(IF(E14="-",0,E14)))</f>
      </c>
      <c r="Y14" s="27" t="s">
        <v>139</v>
      </c>
      <c r="Z14" s="27" t="s">
        <v>139</v>
      </c>
      <c r="AA14" s="90" t="s">
        <v>139</v>
      </c>
    </row>
    <row r="15" ht="15" customHeight="true" s="62" customFormat="true">
      <c r="B15" s="104" t="e"/>
      <c r="C15" s="93" t="e"/>
      <c r="D15" s="106" t="e"/>
      <c r="E15" s="106" t="e"/>
      <c r="F15" s="97" t="e"/>
      <c r="G15" s="108" t="e"/>
      <c r="H15" s="108" t="e"/>
      <c r="I15" s="108" t="e"/>
      <c r="J15" s="108" t="e"/>
      <c r="K15" s="108" t="e"/>
      <c r="L15" s="108" t="e"/>
      <c r="M15" s="108" t="e"/>
      <c r="N15" s="108" t="e"/>
      <c r="O15" s="108" t="e"/>
      <c r="P15" s="108" t="e"/>
      <c r="Q15" s="108" t="e"/>
      <c r="R15" s="108" t="e"/>
      <c r="S15" s="108" t="e"/>
      <c r="T15" s="110" t="e"/>
      <c r="U15" s="112" t="s">
        <v>158</v>
      </c>
      <c r="V15" s="102" t="s">
        <v>159</v>
      </c>
      <c r="W15" s="113" t="n">
        <v>0</v>
      </c>
      <c r="X15" s="39" t="b">
        <f>=IF((IF(E14="-",0,E14))=0,0,(IF(W15="-",0,W15))/(IF(E14="-",0,E14)))</f>
      </c>
      <c r="Y15" s="114" t="n">
        <v>0</v>
      </c>
      <c r="Z15" s="39" t="b">
        <f>=IF((IF(W15="-",0,W15))=0,0,(IF((Y15 * 1000)="-",0,(Y15 * 1000)))/(IF(W15="-",0,W15)))</f>
      </c>
      <c r="AA15" s="115" t="n">
        <v>0</v>
      </c>
    </row>
    <row r="16" ht="15" customHeight="true" s="62" customFormat="true">
      <c r="A16" s="22" t="e"/>
      <c r="B16" s="105" t="s">
        <v>160</v>
      </c>
      <c r="C16" s="94" t="s">
        <v>161</v>
      </c>
      <c r="D16" s="107" t="n">
        <v>0</v>
      </c>
      <c r="E16" s="107" t="n">
        <v>0</v>
      </c>
      <c r="F16" s="98" t="b">
        <f>=IF(G16="-",0,G16) + IF(H16="-",0,H16) + IF(J16="-",0,J16) + IF(K16="-",0,K16) + IF(L16="-",0,L16) + IF(M16="-",0,M16) + IF(P16="-",0,P16) + IF(Q16="-",0,Q16) + IF(R16="-",0,R16) + IF(S16="-",0,S16) </f>
      </c>
      <c r="G16" s="109" t="n">
        <v>0</v>
      </c>
      <c r="H16" s="109" t="n">
        <v>0</v>
      </c>
      <c r="I16" s="109" t="n">
        <v>0</v>
      </c>
      <c r="J16" s="109" t="n">
        <v>0</v>
      </c>
      <c r="K16" s="109" t="n">
        <v>0</v>
      </c>
      <c r="L16" s="109" t="n">
        <v>0</v>
      </c>
      <c r="M16" s="109" t="n">
        <v>0</v>
      </c>
      <c r="N16" s="109" t="n">
        <v>0</v>
      </c>
      <c r="O16" s="109" t="n">
        <v>0</v>
      </c>
      <c r="P16" s="109" t="n">
        <v>0</v>
      </c>
      <c r="Q16" s="109" t="n">
        <v>0</v>
      </c>
      <c r="R16" s="109" t="n">
        <v>0</v>
      </c>
      <c r="S16" s="109" t="n">
        <v>0</v>
      </c>
      <c r="T16" s="111" t="n">
        <v>0</v>
      </c>
      <c r="U16" s="112" t="s">
        <v>162</v>
      </c>
      <c r="V16" s="102" t="s">
        <v>163</v>
      </c>
      <c r="W16" s="113" t="n">
        <v>0</v>
      </c>
      <c r="X16" s="39" t="b">
        <f>=IF((IF(E16="-",0,E16))=0,0,(IF(W16="-",0,W16))/(IF(E16="-",0,E16)))</f>
      </c>
      <c r="Y16" s="27" t="s">
        <v>139</v>
      </c>
      <c r="Z16" s="27" t="s">
        <v>139</v>
      </c>
      <c r="AA16" s="90" t="s">
        <v>139</v>
      </c>
    </row>
    <row r="17" ht="15" customHeight="true" s="62" customFormat="true">
      <c r="B17" s="104" t="e"/>
      <c r="C17" s="93" t="e"/>
      <c r="D17" s="106" t="e"/>
      <c r="E17" s="106" t="e"/>
      <c r="F17" s="97" t="e"/>
      <c r="G17" s="108" t="e"/>
      <c r="H17" s="108" t="e"/>
      <c r="I17" s="108" t="e"/>
      <c r="J17" s="108" t="e"/>
      <c r="K17" s="108" t="e"/>
      <c r="L17" s="108" t="e"/>
      <c r="M17" s="108" t="e"/>
      <c r="N17" s="108" t="e"/>
      <c r="O17" s="108" t="e"/>
      <c r="P17" s="108" t="e"/>
      <c r="Q17" s="108" t="e"/>
      <c r="R17" s="108" t="e"/>
      <c r="S17" s="108" t="e"/>
      <c r="T17" s="110" t="e"/>
      <c r="U17" s="112" t="s">
        <v>164</v>
      </c>
      <c r="V17" s="102" t="s">
        <v>165</v>
      </c>
      <c r="W17" s="113" t="n">
        <v>0</v>
      </c>
      <c r="X17" s="39" t="b">
        <f>=IF((IF(E16="-",0,E16))=0,0,(IF(W17="-",0,W17))/(IF(E16="-",0,E16)))</f>
      </c>
      <c r="Y17" s="114" t="n">
        <v>0</v>
      </c>
      <c r="Z17" s="39" t="b">
        <f>=IF((IF(W17="-",0,W17))=0,0,(IF((Y17 * 1000)="-",0,(Y17 * 1000)))/(IF(W17="-",0,W17)))</f>
      </c>
      <c r="AA17" s="115" t="n">
        <v>0</v>
      </c>
    </row>
    <row r="18" ht="26" customHeight="true" s="62" customFormat="true">
      <c r="A18" s="22" t="e"/>
      <c r="B18" s="117" t="s">
        <v>166</v>
      </c>
      <c r="C18" s="94" t="s">
        <v>167</v>
      </c>
      <c r="D18" s="107" t="n">
        <v>0</v>
      </c>
      <c r="E18" s="107" t="n">
        <v>0</v>
      </c>
      <c r="F18" s="98" t="b">
        <f>=IF(G18="-",0,G18) + IF(H18="-",0,H18) + IF(J18="-",0,J18) + IF(K18="-",0,K18) + IF(L18="-",0,L18) + IF(M18="-",0,M18) + IF(P18="-",0,P18) + IF(Q18="-",0,Q18) + IF(R18="-",0,R18) + IF(S18="-",0,S18) </f>
      </c>
      <c r="G18" s="109" t="n">
        <v>0</v>
      </c>
      <c r="H18" s="109" t="n">
        <v>0</v>
      </c>
      <c r="I18" s="109" t="n">
        <v>0</v>
      </c>
      <c r="J18" s="109" t="n">
        <v>0</v>
      </c>
      <c r="K18" s="109" t="n">
        <v>0</v>
      </c>
      <c r="L18" s="109" t="n">
        <v>0</v>
      </c>
      <c r="M18" s="109" t="n">
        <v>0</v>
      </c>
      <c r="N18" s="109" t="n">
        <v>0</v>
      </c>
      <c r="O18" s="109" t="n">
        <v>0</v>
      </c>
      <c r="P18" s="109" t="n">
        <v>0</v>
      </c>
      <c r="Q18" s="109" t="n">
        <v>0</v>
      </c>
      <c r="R18" s="109" t="n">
        <v>0</v>
      </c>
      <c r="S18" s="109" t="n">
        <v>0</v>
      </c>
      <c r="T18" s="111" t="n">
        <v>0</v>
      </c>
      <c r="U18" s="118" t="s">
        <v>168</v>
      </c>
      <c r="V18" s="102" t="s">
        <v>169</v>
      </c>
      <c r="W18" s="113" t="n">
        <v>0</v>
      </c>
      <c r="X18" s="39" t="b">
        <f>=IF((IF(E18="-",0,E18))=0,0,(IF(W18="-",0,W18))/(IF(E18="-",0,E18)))</f>
      </c>
      <c r="Y18" s="27" t="s">
        <v>139</v>
      </c>
      <c r="Z18" s="27" t="s">
        <v>139</v>
      </c>
      <c r="AA18" s="90" t="s">
        <v>139</v>
      </c>
    </row>
    <row r="19" ht="26" customHeight="true" s="62" customFormat="true">
      <c r="B19" s="116" t="e"/>
      <c r="C19" s="93" t="e"/>
      <c r="D19" s="106" t="e"/>
      <c r="E19" s="106" t="e"/>
      <c r="F19" s="97" t="e"/>
      <c r="G19" s="108" t="e"/>
      <c r="H19" s="108" t="e"/>
      <c r="I19" s="108" t="e"/>
      <c r="J19" s="108" t="e"/>
      <c r="K19" s="108" t="e"/>
      <c r="L19" s="108" t="e"/>
      <c r="M19" s="108" t="e"/>
      <c r="N19" s="108" t="e"/>
      <c r="O19" s="108" t="e"/>
      <c r="P19" s="108" t="e"/>
      <c r="Q19" s="108" t="e"/>
      <c r="R19" s="108" t="e"/>
      <c r="S19" s="108" t="e"/>
      <c r="T19" s="110" t="e"/>
      <c r="U19" s="118" t="s">
        <v>170</v>
      </c>
      <c r="V19" s="102" t="s">
        <v>171</v>
      </c>
      <c r="W19" s="113" t="n">
        <v>0</v>
      </c>
      <c r="X19" s="39" t="b">
        <f>=IF((IF(E18="-",0,E18))=0,0,(IF(W19="-",0,W19))/(IF(E18="-",0,E18)))</f>
      </c>
      <c r="Y19" s="114" t="n">
        <v>0</v>
      </c>
      <c r="Z19" s="39" t="b">
        <f>=IF((IF(W19="-",0,W19))=0,0,(IF((Y19 * 1000)="-",0,(Y19 * 1000)))/(IF(W19="-",0,W19)))</f>
      </c>
      <c r="AA19" s="115" t="n">
        <v>0</v>
      </c>
    </row>
    <row r="20" ht="15" customHeight="true" s="62" customFormat="true">
      <c r="A20" s="22" t="e"/>
      <c r="B20" s="105" t="s">
        <v>172</v>
      </c>
      <c r="C20" s="94" t="s">
        <v>173</v>
      </c>
      <c r="D20" s="107" t="n">
        <v>0</v>
      </c>
      <c r="E20" s="107" t="n">
        <v>0</v>
      </c>
      <c r="F20" s="98" t="b">
        <f>=IF(G20="-",0,G20) + IF(H20="-",0,H20) + IF(J20="-",0,J20) + IF(K20="-",0,K20) + IF(L20="-",0,L20) + IF(M20="-",0,M20) + IF(P20="-",0,P20) + IF(Q20="-",0,Q20) + IF(R20="-",0,R20) + IF(S20="-",0,S20) </f>
      </c>
      <c r="G20" s="109" t="n">
        <v>0</v>
      </c>
      <c r="H20" s="109" t="n">
        <v>0</v>
      </c>
      <c r="I20" s="109" t="n">
        <v>0</v>
      </c>
      <c r="J20" s="109" t="n">
        <v>0</v>
      </c>
      <c r="K20" s="109" t="n">
        <v>0</v>
      </c>
      <c r="L20" s="109" t="n">
        <v>0</v>
      </c>
      <c r="M20" s="109" t="n">
        <v>0</v>
      </c>
      <c r="N20" s="109" t="n">
        <v>0</v>
      </c>
      <c r="O20" s="109" t="n">
        <v>0</v>
      </c>
      <c r="P20" s="109" t="n">
        <v>0</v>
      </c>
      <c r="Q20" s="109" t="n">
        <v>0</v>
      </c>
      <c r="R20" s="109" t="n">
        <v>0</v>
      </c>
      <c r="S20" s="109" t="n">
        <v>0</v>
      </c>
      <c r="T20" s="111" t="n">
        <v>0</v>
      </c>
      <c r="U20" s="112" t="s">
        <v>174</v>
      </c>
      <c r="V20" s="102" t="s">
        <v>175</v>
      </c>
      <c r="W20" s="113" t="n">
        <v>0</v>
      </c>
      <c r="X20" s="39" t="b">
        <f>=IF((IF(E20="-",0,E20))=0,0,(IF(W20="-",0,W20))/(IF(E20="-",0,E20)))</f>
      </c>
      <c r="Y20" s="27" t="s">
        <v>139</v>
      </c>
      <c r="Z20" s="27" t="s">
        <v>139</v>
      </c>
      <c r="AA20" s="90" t="s">
        <v>139</v>
      </c>
    </row>
    <row r="21" ht="26" customHeight="true" s="62" customFormat="true">
      <c r="B21" s="104" t="e"/>
      <c r="C21" s="93" t="e"/>
      <c r="D21" s="106" t="e"/>
      <c r="E21" s="106" t="e"/>
      <c r="F21" s="97" t="e"/>
      <c r="G21" s="108" t="e"/>
      <c r="H21" s="108" t="e"/>
      <c r="I21" s="108" t="e"/>
      <c r="J21" s="108" t="e"/>
      <c r="K21" s="108" t="e"/>
      <c r="L21" s="108" t="e"/>
      <c r="M21" s="108" t="e"/>
      <c r="N21" s="108" t="e"/>
      <c r="O21" s="108" t="e"/>
      <c r="P21" s="108" t="e"/>
      <c r="Q21" s="108" t="e"/>
      <c r="R21" s="108" t="e"/>
      <c r="S21" s="108" t="e"/>
      <c r="T21" s="110" t="e"/>
      <c r="U21" s="112" t="s">
        <v>176</v>
      </c>
      <c r="V21" s="102" t="s">
        <v>177</v>
      </c>
      <c r="W21" s="113" t="n">
        <v>0</v>
      </c>
      <c r="X21" s="39" t="b">
        <f>=IF((IF(E20="-",0,E20))=0,0,(IF(W21="-",0,W21))/(IF(E20="-",0,E20)))</f>
      </c>
      <c r="Y21" s="114" t="n">
        <v>0</v>
      </c>
      <c r="Z21" s="39" t="b">
        <f>=IF((IF(W21="-",0,W21))=0,0,(IF((Y21 * 1000)="-",0,(Y21 * 1000)))/(IF(W21="-",0,W21)))</f>
      </c>
      <c r="AA21" s="115" t="n">
        <v>0</v>
      </c>
    </row>
    <row r="22" ht="15" customHeight="true" s="62" customFormat="true">
      <c r="A22" s="22" t="e"/>
      <c r="B22" s="105" t="s">
        <v>178</v>
      </c>
      <c r="C22" s="94" t="s">
        <v>179</v>
      </c>
      <c r="D22" s="107" t="n">
        <v>0</v>
      </c>
      <c r="E22" s="107" t="n">
        <v>0</v>
      </c>
      <c r="F22" s="98" t="b">
        <f>=IF(G22="-",0,G22) + IF(H22="-",0,H22) + IF(J22="-",0,J22) + IF(K22="-",0,K22) + IF(L22="-",0,L22) + IF(M22="-",0,M22) + IF(P22="-",0,P22) + IF(Q22="-",0,Q22) + IF(R22="-",0,R22) + IF(S22="-",0,S22) </f>
      </c>
      <c r="G22" s="109" t="n">
        <v>0</v>
      </c>
      <c r="H22" s="109" t="n">
        <v>0</v>
      </c>
      <c r="I22" s="109" t="n">
        <v>0</v>
      </c>
      <c r="J22" s="109" t="n">
        <v>0</v>
      </c>
      <c r="K22" s="109" t="n">
        <v>0</v>
      </c>
      <c r="L22" s="109" t="n">
        <v>0</v>
      </c>
      <c r="M22" s="109" t="n">
        <v>0</v>
      </c>
      <c r="N22" s="109" t="n">
        <v>0</v>
      </c>
      <c r="O22" s="109" t="n">
        <v>0</v>
      </c>
      <c r="P22" s="109" t="n">
        <v>0</v>
      </c>
      <c r="Q22" s="109" t="n">
        <v>0</v>
      </c>
      <c r="R22" s="109" t="n">
        <v>0</v>
      </c>
      <c r="S22" s="109" t="n">
        <v>0</v>
      </c>
      <c r="T22" s="111" t="n">
        <v>0</v>
      </c>
      <c r="U22" s="112" t="s">
        <v>180</v>
      </c>
      <c r="V22" s="102" t="s">
        <v>181</v>
      </c>
      <c r="W22" s="113" t="n">
        <v>0</v>
      </c>
      <c r="X22" s="39" t="b">
        <f>=IF((IF(E22="-",0,E22))=0,0,(IF(W22="-",0,W22))/(IF(E22="-",0,E22)))</f>
      </c>
      <c r="Y22" s="27" t="s">
        <v>139</v>
      </c>
      <c r="Z22" s="27" t="s">
        <v>139</v>
      </c>
      <c r="AA22" s="90" t="s">
        <v>139</v>
      </c>
    </row>
    <row r="23" ht="26" customHeight="true" s="62" customFormat="true">
      <c r="B23" s="104" t="e"/>
      <c r="C23" s="93" t="e"/>
      <c r="D23" s="106" t="e"/>
      <c r="E23" s="106" t="e"/>
      <c r="F23" s="97" t="e"/>
      <c r="G23" s="108" t="e"/>
      <c r="H23" s="108" t="e"/>
      <c r="I23" s="108" t="e"/>
      <c r="J23" s="108" t="e"/>
      <c r="K23" s="108" t="e"/>
      <c r="L23" s="108" t="e"/>
      <c r="M23" s="108" t="e"/>
      <c r="N23" s="108" t="e"/>
      <c r="O23" s="108" t="e"/>
      <c r="P23" s="108" t="e"/>
      <c r="Q23" s="108" t="e"/>
      <c r="R23" s="108" t="e"/>
      <c r="S23" s="108" t="e"/>
      <c r="T23" s="110" t="e"/>
      <c r="U23" s="112" t="s">
        <v>182</v>
      </c>
      <c r="V23" s="102" t="s">
        <v>183</v>
      </c>
      <c r="W23" s="113" t="n">
        <v>0</v>
      </c>
      <c r="X23" s="39" t="b">
        <f>=IF((IF(E22="-",0,E22))=0,0,(IF(W23="-",0,W23))/(IF(E22="-",0,E22)))</f>
      </c>
      <c r="Y23" s="114" t="n">
        <v>0</v>
      </c>
      <c r="Z23" s="39" t="b">
        <f>=IF((IF(W23="-",0,W23))=0,0,(IF((Y23 * 1000)="-",0,(Y23 * 1000)))/(IF(W23="-",0,W23)))</f>
      </c>
      <c r="AA23" s="115" t="n">
        <v>0</v>
      </c>
    </row>
    <row r="24" ht="15" customHeight="true" s="62" customFormat="true">
      <c r="A24" s="22" t="e"/>
      <c r="B24" s="105" t="s">
        <v>184</v>
      </c>
      <c r="C24" s="94" t="s">
        <v>185</v>
      </c>
      <c r="D24" s="107" t="n">
        <v>0</v>
      </c>
      <c r="E24" s="107" t="n">
        <v>0</v>
      </c>
      <c r="F24" s="98" t="b">
        <f>=IF(G24="-",0,G24) + IF(H24="-",0,H24) + IF(J24="-",0,J24) + IF(K24="-",0,K24) + IF(L24="-",0,L24) + IF(M24="-",0,M24) + IF(P24="-",0,P24) + IF(Q24="-",0,Q24) + IF(R24="-",0,R24) + IF(S24="-",0,S24) </f>
      </c>
      <c r="G24" s="109" t="n">
        <v>0</v>
      </c>
      <c r="H24" s="109" t="n">
        <v>0</v>
      </c>
      <c r="I24" s="109" t="n">
        <v>0</v>
      </c>
      <c r="J24" s="109" t="n">
        <v>0</v>
      </c>
      <c r="K24" s="109" t="n">
        <v>0</v>
      </c>
      <c r="L24" s="109" t="n">
        <v>0</v>
      </c>
      <c r="M24" s="109" t="n">
        <v>0</v>
      </c>
      <c r="N24" s="109" t="n">
        <v>0</v>
      </c>
      <c r="O24" s="109" t="n">
        <v>0</v>
      </c>
      <c r="P24" s="109" t="n">
        <v>0</v>
      </c>
      <c r="Q24" s="109" t="n">
        <v>0</v>
      </c>
      <c r="R24" s="109" t="n">
        <v>0</v>
      </c>
      <c r="S24" s="109" t="n">
        <v>0</v>
      </c>
      <c r="T24" s="111" t="n">
        <v>0</v>
      </c>
      <c r="U24" s="112" t="s">
        <v>186</v>
      </c>
      <c r="V24" s="102" t="s">
        <v>187</v>
      </c>
      <c r="W24" s="113" t="n">
        <v>0</v>
      </c>
      <c r="X24" s="39" t="b">
        <f>=IF((IF(E24="-",0,E24))=0,0,(IF(W24="-",0,W24))/(IF(E24="-",0,E24)))</f>
      </c>
      <c r="Y24" s="27" t="s">
        <v>139</v>
      </c>
      <c r="Z24" s="27" t="s">
        <v>139</v>
      </c>
      <c r="AA24" s="90" t="s">
        <v>139</v>
      </c>
    </row>
    <row r="25" ht="26" customHeight="true" s="62" customFormat="true">
      <c r="B25" s="104" t="e"/>
      <c r="C25" s="93" t="e"/>
      <c r="D25" s="106" t="e"/>
      <c r="E25" s="106" t="e"/>
      <c r="F25" s="97" t="e"/>
      <c r="G25" s="108" t="e"/>
      <c r="H25" s="108" t="e"/>
      <c r="I25" s="108" t="e"/>
      <c r="J25" s="108" t="e"/>
      <c r="K25" s="108" t="e"/>
      <c r="L25" s="108" t="e"/>
      <c r="M25" s="108" t="e"/>
      <c r="N25" s="108" t="e"/>
      <c r="O25" s="108" t="e"/>
      <c r="P25" s="108" t="e"/>
      <c r="Q25" s="108" t="e"/>
      <c r="R25" s="108" t="e"/>
      <c r="S25" s="108" t="e"/>
      <c r="T25" s="110" t="e"/>
      <c r="U25" s="112" t="s">
        <v>188</v>
      </c>
      <c r="V25" s="102" t="s">
        <v>189</v>
      </c>
      <c r="W25" s="113" t="n">
        <v>0</v>
      </c>
      <c r="X25" s="39" t="b">
        <f>=IF((IF(E24="-",0,E24))=0,0,(IF(W25="-",0,W25))/(IF(E24="-",0,E24)))</f>
      </c>
      <c r="Y25" s="114" t="n">
        <v>0</v>
      </c>
      <c r="Z25" s="39" t="b">
        <f>=IF((IF(W25="-",0,W25))=0,0,(IF((Y25 * 1000)="-",0,(Y25 * 1000)))/(IF(W25="-",0,W25)))</f>
      </c>
      <c r="AA25" s="115" t="n">
        <v>0</v>
      </c>
    </row>
    <row r="26" ht="15" customHeight="true" s="62" customFormat="true">
      <c r="A26" s="22" t="e"/>
      <c r="B26" s="105" t="s">
        <v>190</v>
      </c>
      <c r="C26" s="94" t="s">
        <v>191</v>
      </c>
      <c r="D26" s="107" t="n">
        <v>0</v>
      </c>
      <c r="E26" s="107" t="n">
        <v>0</v>
      </c>
      <c r="F26" s="98" t="b">
        <f>=IF(G26="-",0,G26) + IF(H26="-",0,H26) + IF(J26="-",0,J26) + IF(K26="-",0,K26) + IF(L26="-",0,L26) + IF(M26="-",0,M26) + IF(P26="-",0,P26) + IF(Q26="-",0,Q26) + IF(R26="-",0,R26) + IF(S26="-",0,S26) </f>
      </c>
      <c r="G26" s="109" t="n">
        <v>0</v>
      </c>
      <c r="H26" s="109" t="n">
        <v>0</v>
      </c>
      <c r="I26" s="109" t="n">
        <v>0</v>
      </c>
      <c r="J26" s="109" t="n">
        <v>0</v>
      </c>
      <c r="K26" s="109" t="n">
        <v>0</v>
      </c>
      <c r="L26" s="109" t="n">
        <v>0</v>
      </c>
      <c r="M26" s="109" t="n">
        <v>0</v>
      </c>
      <c r="N26" s="109" t="n">
        <v>0</v>
      </c>
      <c r="O26" s="109" t="n">
        <v>0</v>
      </c>
      <c r="P26" s="109" t="n">
        <v>0</v>
      </c>
      <c r="Q26" s="109" t="n">
        <v>0</v>
      </c>
      <c r="R26" s="109" t="n">
        <v>0</v>
      </c>
      <c r="S26" s="109" t="n">
        <v>0</v>
      </c>
      <c r="T26" s="111" t="n">
        <v>0</v>
      </c>
      <c r="U26" s="112" t="s">
        <v>192</v>
      </c>
      <c r="V26" s="102" t="s">
        <v>193</v>
      </c>
      <c r="W26" s="113" t="n">
        <v>0</v>
      </c>
      <c r="X26" s="39" t="b">
        <f>=IF((IF(E26="-",0,E26))=0,0,(IF(W26="-",0,W26))/(IF(E26="-",0,E26)))</f>
      </c>
      <c r="Y26" s="27" t="s">
        <v>139</v>
      </c>
      <c r="Z26" s="27" t="s">
        <v>139</v>
      </c>
      <c r="AA26" s="90" t="s">
        <v>139</v>
      </c>
    </row>
    <row r="27" ht="26" customHeight="true" s="62" customFormat="true">
      <c r="B27" s="104" t="e"/>
      <c r="C27" s="93" t="e"/>
      <c r="D27" s="106" t="e"/>
      <c r="E27" s="106" t="e"/>
      <c r="F27" s="97" t="e"/>
      <c r="G27" s="108" t="e"/>
      <c r="H27" s="108" t="e"/>
      <c r="I27" s="108" t="e"/>
      <c r="J27" s="108" t="e"/>
      <c r="K27" s="108" t="e"/>
      <c r="L27" s="108" t="e"/>
      <c r="M27" s="108" t="e"/>
      <c r="N27" s="108" t="e"/>
      <c r="O27" s="108" t="e"/>
      <c r="P27" s="108" t="e"/>
      <c r="Q27" s="108" t="e"/>
      <c r="R27" s="108" t="e"/>
      <c r="S27" s="108" t="e"/>
      <c r="T27" s="110" t="e"/>
      <c r="U27" s="112" t="s">
        <v>194</v>
      </c>
      <c r="V27" s="102" t="s">
        <v>195</v>
      </c>
      <c r="W27" s="113" t="n">
        <v>0</v>
      </c>
      <c r="X27" s="39" t="b">
        <f>=IF((IF(E26="-",0,E26))=0,0,(IF(W27="-",0,W27))/(IF(E26="-",0,E26)))</f>
      </c>
      <c r="Y27" s="114" t="n">
        <v>0</v>
      </c>
      <c r="Z27" s="39" t="b">
        <f>=IF((IF(W27="-",0,W27))=0,0,(IF((Y27 * 1000)="-",0,(Y27 * 1000)))/(IF(W27="-",0,W27)))</f>
      </c>
      <c r="AA27" s="115" t="n">
        <v>0</v>
      </c>
    </row>
    <row r="28" ht="15" customHeight="true" s="62" customFormat="true">
      <c r="A28" s="22" t="e"/>
      <c r="B28" s="105" t="s">
        <v>196</v>
      </c>
      <c r="C28" s="94" t="s">
        <v>197</v>
      </c>
      <c r="D28" s="107" t="n">
        <v>0</v>
      </c>
      <c r="E28" s="107" t="n">
        <v>0</v>
      </c>
      <c r="F28" s="98" t="b">
        <f>=IF(G28="-",0,G28) + IF(H28="-",0,H28) + IF(J28="-",0,J28) + IF(K28="-",0,K28) + IF(L28="-",0,L28) + IF(M28="-",0,M28) + IF(P28="-",0,P28) + IF(Q28="-",0,Q28) + IF(R28="-",0,R28) + IF(S28="-",0,S28) </f>
      </c>
      <c r="G28" s="109" t="n">
        <v>0</v>
      </c>
      <c r="H28" s="109" t="n">
        <v>0</v>
      </c>
      <c r="I28" s="109" t="n">
        <v>0</v>
      </c>
      <c r="J28" s="109" t="n">
        <v>0</v>
      </c>
      <c r="K28" s="109" t="n">
        <v>0</v>
      </c>
      <c r="L28" s="109" t="n">
        <v>0</v>
      </c>
      <c r="M28" s="109" t="n">
        <v>0</v>
      </c>
      <c r="N28" s="109" t="n">
        <v>0</v>
      </c>
      <c r="O28" s="109" t="n">
        <v>0</v>
      </c>
      <c r="P28" s="109" t="n">
        <v>0</v>
      </c>
      <c r="Q28" s="109" t="n">
        <v>0</v>
      </c>
      <c r="R28" s="109" t="n">
        <v>0</v>
      </c>
      <c r="S28" s="109" t="n">
        <v>0</v>
      </c>
      <c r="T28" s="111" t="n">
        <v>0</v>
      </c>
      <c r="U28" s="112" t="s">
        <v>198</v>
      </c>
      <c r="V28" s="102" t="s">
        <v>199</v>
      </c>
      <c r="W28" s="113" t="n">
        <v>0</v>
      </c>
      <c r="X28" s="39" t="b">
        <f>=IF((IF(E28="-",0,E28))=0,0,(IF(W28="-",0,W28))/(IF(E28="-",0,E28)))</f>
      </c>
      <c r="Y28" s="27" t="s">
        <v>139</v>
      </c>
      <c r="Z28" s="27" t="s">
        <v>139</v>
      </c>
      <c r="AA28" s="90" t="s">
        <v>139</v>
      </c>
    </row>
    <row r="29" ht="26" customHeight="true" s="62" customFormat="true">
      <c r="B29" s="104" t="e"/>
      <c r="C29" s="93" t="e"/>
      <c r="D29" s="106" t="e"/>
      <c r="E29" s="106" t="e"/>
      <c r="F29" s="97" t="e"/>
      <c r="G29" s="108" t="e"/>
      <c r="H29" s="108" t="e"/>
      <c r="I29" s="108" t="e"/>
      <c r="J29" s="108" t="e"/>
      <c r="K29" s="108" t="e"/>
      <c r="L29" s="108" t="e"/>
      <c r="M29" s="108" t="e"/>
      <c r="N29" s="108" t="e"/>
      <c r="O29" s="108" t="e"/>
      <c r="P29" s="108" t="e"/>
      <c r="Q29" s="108" t="e"/>
      <c r="R29" s="108" t="e"/>
      <c r="S29" s="108" t="e"/>
      <c r="T29" s="110" t="e"/>
      <c r="U29" s="112" t="s">
        <v>200</v>
      </c>
      <c r="V29" s="102" t="s">
        <v>201</v>
      </c>
      <c r="W29" s="113" t="n">
        <v>0</v>
      </c>
      <c r="X29" s="39" t="b">
        <f>=IF((IF(E28="-",0,E28))=0,0,(IF(W29="-",0,W29))/(IF(E28="-",0,E28)))</f>
      </c>
      <c r="Y29" s="114" t="n">
        <v>0</v>
      </c>
      <c r="Z29" s="39" t="b">
        <f>=IF((IF(W29="-",0,W29))=0,0,(IF((Y29 * 1000)="-",0,(Y29 * 1000)))/(IF(W29="-",0,W29)))</f>
      </c>
      <c r="AA29" s="115" t="n">
        <v>0</v>
      </c>
    </row>
    <row r="30" ht="15" customHeight="true" s="62" customFormat="true">
      <c r="A30" s="22" t="e"/>
      <c r="B30" s="117" t="s">
        <v>202</v>
      </c>
      <c r="C30" s="94" t="s">
        <v>203</v>
      </c>
      <c r="D30" s="107" t="n">
        <v>0</v>
      </c>
      <c r="E30" s="107" t="n">
        <v>0</v>
      </c>
      <c r="F30" s="98" t="b">
        <f>=IF(G30="-",0,G30) + IF(H30="-",0,H30) + IF(J30="-",0,J30) + IF(K30="-",0,K30) + IF(L30="-",0,L30) + IF(M30="-",0,M30) + IF(P30="-",0,P30) + IF(Q30="-",0,Q30) + IF(R30="-",0,R30) + IF(S30="-",0,S30) </f>
      </c>
      <c r="G30" s="109" t="n">
        <v>0</v>
      </c>
      <c r="H30" s="109" t="n">
        <v>0</v>
      </c>
      <c r="I30" s="109" t="n">
        <v>0</v>
      </c>
      <c r="J30" s="109" t="n">
        <v>0</v>
      </c>
      <c r="K30" s="109" t="n">
        <v>0</v>
      </c>
      <c r="L30" s="109" t="n">
        <v>0</v>
      </c>
      <c r="M30" s="109" t="n">
        <v>0</v>
      </c>
      <c r="N30" s="109" t="n">
        <v>0</v>
      </c>
      <c r="O30" s="109" t="n">
        <v>0</v>
      </c>
      <c r="P30" s="109" t="n">
        <v>0</v>
      </c>
      <c r="Q30" s="109" t="n">
        <v>0</v>
      </c>
      <c r="R30" s="109" t="n">
        <v>0</v>
      </c>
      <c r="S30" s="109" t="n">
        <v>0</v>
      </c>
      <c r="T30" s="111" t="n">
        <v>0</v>
      </c>
      <c r="U30" s="118" t="s">
        <v>204</v>
      </c>
      <c r="V30" s="102" t="s">
        <v>205</v>
      </c>
      <c r="W30" s="113" t="n">
        <v>0</v>
      </c>
      <c r="X30" s="39" t="b">
        <f>=IF((IF(E30="-",0,E30))=0,0,(IF(W30="-",0,W30))/(IF(E30="-",0,E30)))</f>
      </c>
      <c r="Y30" s="27" t="s">
        <v>139</v>
      </c>
      <c r="Z30" s="27" t="s">
        <v>139</v>
      </c>
      <c r="AA30" s="90" t="s">
        <v>139</v>
      </c>
    </row>
    <row r="31" ht="26" customHeight="true" s="62" customFormat="true">
      <c r="B31" s="116" t="e"/>
      <c r="C31" s="93" t="e"/>
      <c r="D31" s="106" t="e"/>
      <c r="E31" s="106" t="e"/>
      <c r="F31" s="97" t="e"/>
      <c r="G31" s="108" t="e"/>
      <c r="H31" s="108" t="e"/>
      <c r="I31" s="108" t="e"/>
      <c r="J31" s="108" t="e"/>
      <c r="K31" s="108" t="e"/>
      <c r="L31" s="108" t="e"/>
      <c r="M31" s="108" t="e"/>
      <c r="N31" s="108" t="e"/>
      <c r="O31" s="108" t="e"/>
      <c r="P31" s="108" t="e"/>
      <c r="Q31" s="108" t="e"/>
      <c r="R31" s="108" t="e"/>
      <c r="S31" s="108" t="e"/>
      <c r="T31" s="110" t="e"/>
      <c r="U31" s="118" t="s">
        <v>206</v>
      </c>
      <c r="V31" s="102" t="s">
        <v>207</v>
      </c>
      <c r="W31" s="113" t="n">
        <v>0</v>
      </c>
      <c r="X31" s="39" t="b">
        <f>=IF((IF(E30="-",0,E30))=0,0,(IF(W31="-",0,W31))/(IF(E30="-",0,E30)))</f>
      </c>
      <c r="Y31" s="114" t="n">
        <v>0</v>
      </c>
      <c r="Z31" s="39" t="b">
        <f>=IF((IF(W31="-",0,W31))=0,0,(IF((Y31 * 1000)="-",0,(Y31 * 1000)))/(IF(W31="-",0,W31)))</f>
      </c>
      <c r="AA31" s="115" t="n">
        <v>0</v>
      </c>
    </row>
    <row r="32" ht="26" customHeight="true" s="62" customFormat="true">
      <c r="A32" s="22" t="e"/>
      <c r="B32" s="105" t="s">
        <v>208</v>
      </c>
      <c r="C32" s="94" t="s">
        <v>209</v>
      </c>
      <c r="D32" s="107" t="n">
        <v>0</v>
      </c>
      <c r="E32" s="107" t="n">
        <v>0</v>
      </c>
      <c r="F32" s="98" t="b">
        <f>=IF(G32="-",0,G32) + IF(H32="-",0,H32) + IF(J32="-",0,J32) + IF(K32="-",0,K32) + IF(L32="-",0,L32) + IF(M32="-",0,M32) + IF(P32="-",0,P32) + IF(Q32="-",0,Q32) + IF(R32="-",0,R32) + IF(S32="-",0,S32) </f>
      </c>
      <c r="G32" s="109" t="n">
        <v>0</v>
      </c>
      <c r="H32" s="109" t="n">
        <v>0</v>
      </c>
      <c r="I32" s="109" t="n">
        <v>0</v>
      </c>
      <c r="J32" s="109" t="n">
        <v>0</v>
      </c>
      <c r="K32" s="109" t="n">
        <v>0</v>
      </c>
      <c r="L32" s="109" t="n">
        <v>0</v>
      </c>
      <c r="M32" s="109" t="n">
        <v>0</v>
      </c>
      <c r="N32" s="109" t="n">
        <v>0</v>
      </c>
      <c r="O32" s="109" t="n">
        <v>0</v>
      </c>
      <c r="P32" s="109" t="n">
        <v>0</v>
      </c>
      <c r="Q32" s="109" t="n">
        <v>0</v>
      </c>
      <c r="R32" s="109" t="n">
        <v>0</v>
      </c>
      <c r="S32" s="109" t="n">
        <v>0</v>
      </c>
      <c r="T32" s="111" t="n">
        <v>0</v>
      </c>
      <c r="U32" s="112" t="s">
        <v>210</v>
      </c>
      <c r="V32" s="102" t="s">
        <v>211</v>
      </c>
      <c r="W32" s="113" t="n">
        <v>0</v>
      </c>
      <c r="X32" s="39" t="b">
        <f>=IF((IF(E32="-",0,E32))=0,0,(IF(W32="-",0,W32))/(IF(E32="-",0,E32)))</f>
      </c>
      <c r="Y32" s="27" t="s">
        <v>139</v>
      </c>
      <c r="Z32" s="27" t="s">
        <v>139</v>
      </c>
      <c r="AA32" s="90" t="s">
        <v>139</v>
      </c>
    </row>
    <row r="33" ht="26" customHeight="true" s="62" customFormat="true">
      <c r="B33" s="104" t="e"/>
      <c r="C33" s="93" t="e"/>
      <c r="D33" s="106" t="e"/>
      <c r="E33" s="106" t="e"/>
      <c r="F33" s="97" t="e"/>
      <c r="G33" s="108" t="e"/>
      <c r="H33" s="108" t="e"/>
      <c r="I33" s="108" t="e"/>
      <c r="J33" s="108" t="e"/>
      <c r="K33" s="108" t="e"/>
      <c r="L33" s="108" t="e"/>
      <c r="M33" s="108" t="e"/>
      <c r="N33" s="108" t="e"/>
      <c r="O33" s="108" t="e"/>
      <c r="P33" s="108" t="e"/>
      <c r="Q33" s="108" t="e"/>
      <c r="R33" s="108" t="e"/>
      <c r="S33" s="108" t="e"/>
      <c r="T33" s="110" t="e"/>
      <c r="U33" s="112" t="s">
        <v>212</v>
      </c>
      <c r="V33" s="102" t="s">
        <v>213</v>
      </c>
      <c r="W33" s="113" t="n">
        <v>0</v>
      </c>
      <c r="X33" s="39" t="b">
        <f>=IF((IF(E32="-",0,E32))=0,0,(IF(W33="-",0,W33))/(IF(E32="-",0,E32)))</f>
      </c>
      <c r="Y33" s="114" t="n">
        <v>0</v>
      </c>
      <c r="Z33" s="39" t="b">
        <f>=IF((IF(W33="-",0,W33))=0,0,(IF((Y33 * 1000)="-",0,(Y33 * 1000)))/(IF(W33="-",0,W33)))</f>
      </c>
      <c r="AA33" s="115" t="n">
        <v>0</v>
      </c>
    </row>
    <row r="34" ht="26" customHeight="true" s="62" customFormat="true">
      <c r="A34" s="22" t="e"/>
      <c r="B34" s="105" t="s">
        <v>214</v>
      </c>
      <c r="C34" s="94" t="s">
        <v>215</v>
      </c>
      <c r="D34" s="107" t="n">
        <v>0</v>
      </c>
      <c r="E34" s="107" t="n">
        <v>0</v>
      </c>
      <c r="F34" s="98" t="b">
        <f>=IF(G34="-",0,G34) + IF(H34="-",0,H34) + IF(J34="-",0,J34) + IF(K34="-",0,K34) + IF(L34="-",0,L34) + IF(M34="-",0,M34) + IF(P34="-",0,P34) + IF(Q34="-",0,Q34) + IF(R34="-",0,R34) + IF(S34="-",0,S34) </f>
      </c>
      <c r="G34" s="109" t="n">
        <v>0</v>
      </c>
      <c r="H34" s="109" t="n">
        <v>0</v>
      </c>
      <c r="I34" s="109" t="n">
        <v>0</v>
      </c>
      <c r="J34" s="109" t="n">
        <v>0</v>
      </c>
      <c r="K34" s="109" t="n">
        <v>0</v>
      </c>
      <c r="L34" s="109" t="n">
        <v>0</v>
      </c>
      <c r="M34" s="109" t="n">
        <v>0</v>
      </c>
      <c r="N34" s="109" t="n">
        <v>0</v>
      </c>
      <c r="O34" s="109" t="n">
        <v>0</v>
      </c>
      <c r="P34" s="109" t="n">
        <v>0</v>
      </c>
      <c r="Q34" s="109" t="n">
        <v>0</v>
      </c>
      <c r="R34" s="109" t="n">
        <v>0</v>
      </c>
      <c r="S34" s="109" t="n">
        <v>0</v>
      </c>
      <c r="T34" s="111" t="n">
        <v>0</v>
      </c>
      <c r="U34" s="112" t="s">
        <v>216</v>
      </c>
      <c r="V34" s="102" t="s">
        <v>217</v>
      </c>
      <c r="W34" s="113" t="n">
        <v>0</v>
      </c>
      <c r="X34" s="39" t="b">
        <f>=IF((IF(E34="-",0,E34))=0,0,(IF(W34="-",0,W34))/(IF(E34="-",0,E34)))</f>
      </c>
      <c r="Y34" s="27" t="s">
        <v>139</v>
      </c>
      <c r="Z34" s="27" t="s">
        <v>139</v>
      </c>
      <c r="AA34" s="90" t="s">
        <v>139</v>
      </c>
    </row>
    <row r="35" ht="26" customHeight="true" s="62" customFormat="true">
      <c r="B35" s="104" t="e"/>
      <c r="C35" s="93" t="e"/>
      <c r="D35" s="106" t="e"/>
      <c r="E35" s="106" t="e"/>
      <c r="F35" s="97" t="e"/>
      <c r="G35" s="108" t="e"/>
      <c r="H35" s="108" t="e"/>
      <c r="I35" s="108" t="e"/>
      <c r="J35" s="108" t="e"/>
      <c r="K35" s="108" t="e"/>
      <c r="L35" s="108" t="e"/>
      <c r="M35" s="108" t="e"/>
      <c r="N35" s="108" t="e"/>
      <c r="O35" s="108" t="e"/>
      <c r="P35" s="108" t="e"/>
      <c r="Q35" s="108" t="e"/>
      <c r="R35" s="108" t="e"/>
      <c r="S35" s="108" t="e"/>
      <c r="T35" s="110" t="e"/>
      <c r="U35" s="112" t="s">
        <v>218</v>
      </c>
      <c r="V35" s="102" t="s">
        <v>219</v>
      </c>
      <c r="W35" s="113" t="n">
        <v>0</v>
      </c>
      <c r="X35" s="39" t="b">
        <f>=IF((IF(E34="-",0,E34))=0,0,(IF(W35="-",0,W35))/(IF(E34="-",0,E34)))</f>
      </c>
      <c r="Y35" s="114" t="n">
        <v>0</v>
      </c>
      <c r="Z35" s="39" t="b">
        <f>=IF((IF(W35="-",0,W35))=0,0,(IF((Y35 * 1000)="-",0,(Y35 * 1000)))/(IF(W35="-",0,W35)))</f>
      </c>
      <c r="AA35" s="115" t="n">
        <v>0</v>
      </c>
    </row>
    <row r="36" ht="26" customHeight="true" s="62" customFormat="true">
      <c r="A36" s="22" t="e"/>
      <c r="B36" s="105" t="s">
        <v>220</v>
      </c>
      <c r="C36" s="94" t="s">
        <v>221</v>
      </c>
      <c r="D36" s="107" t="n">
        <v>0</v>
      </c>
      <c r="E36" s="107" t="n">
        <v>0</v>
      </c>
      <c r="F36" s="98" t="b">
        <f>=IF(G36="-",0,G36) + IF(H36="-",0,H36) + IF(J36="-",0,J36) + IF(K36="-",0,K36) + IF(L36="-",0,L36) + IF(M36="-",0,M36) + IF(P36="-",0,P36) + IF(Q36="-",0,Q36) + IF(R36="-",0,R36) + IF(S36="-",0,S36) </f>
      </c>
      <c r="G36" s="109" t="n">
        <v>0</v>
      </c>
      <c r="H36" s="109" t="n">
        <v>0</v>
      </c>
      <c r="I36" s="109" t="n">
        <v>0</v>
      </c>
      <c r="J36" s="109" t="n">
        <v>0</v>
      </c>
      <c r="K36" s="109" t="n">
        <v>0</v>
      </c>
      <c r="L36" s="109" t="n">
        <v>0</v>
      </c>
      <c r="M36" s="109" t="n">
        <v>0</v>
      </c>
      <c r="N36" s="109" t="n">
        <v>0</v>
      </c>
      <c r="O36" s="109" t="n">
        <v>0</v>
      </c>
      <c r="P36" s="109" t="n">
        <v>0</v>
      </c>
      <c r="Q36" s="109" t="n">
        <v>0</v>
      </c>
      <c r="R36" s="109" t="n">
        <v>0</v>
      </c>
      <c r="S36" s="109" t="n">
        <v>0</v>
      </c>
      <c r="T36" s="111" t="n">
        <v>0</v>
      </c>
      <c r="U36" s="112" t="s">
        <v>222</v>
      </c>
      <c r="V36" s="102" t="s">
        <v>223</v>
      </c>
      <c r="W36" s="113" t="n">
        <v>0</v>
      </c>
      <c r="X36" s="39" t="b">
        <f>=IF((IF(E36="-",0,E36))=0,0,(IF(W36="-",0,W36))/(IF(E36="-",0,E36)))</f>
      </c>
      <c r="Y36" s="27" t="s">
        <v>139</v>
      </c>
      <c r="Z36" s="27" t="s">
        <v>139</v>
      </c>
      <c r="AA36" s="90" t="s">
        <v>139</v>
      </c>
    </row>
    <row r="37" ht="26" customHeight="true" s="62" customFormat="true">
      <c r="B37" s="104" t="e"/>
      <c r="C37" s="93" t="e"/>
      <c r="D37" s="106" t="e"/>
      <c r="E37" s="106" t="e"/>
      <c r="F37" s="97" t="e"/>
      <c r="G37" s="108" t="e"/>
      <c r="H37" s="108" t="e"/>
      <c r="I37" s="108" t="e"/>
      <c r="J37" s="108" t="e"/>
      <c r="K37" s="108" t="e"/>
      <c r="L37" s="108" t="e"/>
      <c r="M37" s="108" t="e"/>
      <c r="N37" s="108" t="e"/>
      <c r="O37" s="108" t="e"/>
      <c r="P37" s="108" t="e"/>
      <c r="Q37" s="108" t="e"/>
      <c r="R37" s="108" t="e"/>
      <c r="S37" s="108" t="e"/>
      <c r="T37" s="110" t="e"/>
      <c r="U37" s="112" t="s">
        <v>224</v>
      </c>
      <c r="V37" s="102" t="s">
        <v>225</v>
      </c>
      <c r="W37" s="113" t="n">
        <v>0</v>
      </c>
      <c r="X37" s="39" t="b">
        <f>=IF((IF(E36="-",0,E36))=0,0,(IF(W37="-",0,W37))/(IF(E36="-",0,E36)))</f>
      </c>
      <c r="Y37" s="114" t="n">
        <v>0</v>
      </c>
      <c r="Z37" s="39" t="b">
        <f>=IF((IF(W37="-",0,W37))=0,0,(IF((Y37 * 1000)="-",0,(Y37 * 1000)))/(IF(W37="-",0,W37)))</f>
      </c>
      <c r="AA37" s="115" t="n">
        <v>0</v>
      </c>
    </row>
    <row r="38" ht="15" customHeight="true" s="62" customFormat="true">
      <c r="A38" s="22" t="e"/>
      <c r="B38" s="92" t="s">
        <v>226</v>
      </c>
      <c r="C38" s="94" t="s">
        <v>227</v>
      </c>
      <c r="D38" s="107" t="n">
        <v>0</v>
      </c>
      <c r="E38" s="107" t="n">
        <v>0</v>
      </c>
      <c r="F38" s="98" t="b">
        <f>=IF(G38="-",0,G38) + IF(H38="-",0,H38) + IF(J38="-",0,J38) + IF(K38="-",0,K38) + IF(L38="-",0,L38) + IF(M38="-",0,M38) + IF(P38="-",0,P38) + IF(Q38="-",0,Q38) + IF(R38="-",0,R38) + IF(S38="-",0,S38) </f>
      </c>
      <c r="G38" s="109" t="n">
        <v>0</v>
      </c>
      <c r="H38" s="109" t="n">
        <v>0</v>
      </c>
      <c r="I38" s="109" t="n">
        <v>0</v>
      </c>
      <c r="J38" s="109" t="n">
        <v>0</v>
      </c>
      <c r="K38" s="109" t="n">
        <v>0</v>
      </c>
      <c r="L38" s="109" t="n">
        <v>0</v>
      </c>
      <c r="M38" s="109" t="n">
        <v>0</v>
      </c>
      <c r="N38" s="109" t="n">
        <v>0</v>
      </c>
      <c r="O38" s="109" t="n">
        <v>0</v>
      </c>
      <c r="P38" s="109" t="n">
        <v>0</v>
      </c>
      <c r="Q38" s="109" t="n">
        <v>0</v>
      </c>
      <c r="R38" s="109" t="n">
        <v>0</v>
      </c>
      <c r="S38" s="109" t="n">
        <v>0</v>
      </c>
      <c r="T38" s="111" t="n">
        <v>0</v>
      </c>
      <c r="U38" s="101" t="s">
        <v>228</v>
      </c>
      <c r="V38" s="102" t="s">
        <v>229</v>
      </c>
      <c r="W38" s="113" t="n">
        <v>0</v>
      </c>
      <c r="X38" s="39" t="b">
        <f>=IF((IF(E38="-",0,E38))=0,0,(IF(W38="-",0,W38))/(IF(E38="-",0,E38)))</f>
      </c>
      <c r="Y38" s="27" t="s">
        <v>139</v>
      </c>
      <c r="Z38" s="27" t="s">
        <v>139</v>
      </c>
      <c r="AA38" s="90" t="s">
        <v>139</v>
      </c>
    </row>
    <row r="39" ht="15" customHeight="true" s="62" customFormat="true">
      <c r="B39" s="91" t="e"/>
      <c r="C39" s="119" t="e"/>
      <c r="D39" s="120" t="e"/>
      <c r="E39" s="120" t="e"/>
      <c r="F39" s="121" t="e"/>
      <c r="G39" s="122" t="e"/>
      <c r="H39" s="122" t="e"/>
      <c r="I39" s="122" t="e"/>
      <c r="J39" s="122" t="e"/>
      <c r="K39" s="122" t="e"/>
      <c r="L39" s="122" t="e"/>
      <c r="M39" s="122" t="e"/>
      <c r="N39" s="122" t="e"/>
      <c r="O39" s="122" t="e"/>
      <c r="P39" s="122" t="e"/>
      <c r="Q39" s="122" t="e"/>
      <c r="R39" s="122" t="e"/>
      <c r="S39" s="122" t="e"/>
      <c r="T39" s="123" t="e"/>
      <c r="U39" s="101" t="s">
        <v>230</v>
      </c>
      <c r="V39" s="124" t="s">
        <v>231</v>
      </c>
      <c r="W39" s="125" t="n">
        <v>0</v>
      </c>
      <c r="X39" s="51" t="b">
        <f>=IF((IF(E38="-",0,E38))=0,0,(IF(W39="-",0,W39))/(IF(E38="-",0,E38)))</f>
      </c>
      <c r="Y39" s="126" t="n">
        <v>0</v>
      </c>
      <c r="Z39" s="51" t="b">
        <f>=IF((IF(W39="-",0,W39))=0,0,(IF((Y39 * 1000)="-",0,(Y39 * 1000)))/(IF(W39="-",0,W39)))</f>
      </c>
      <c r="AA39" s="127" t="n">
        <v>0</v>
      </c>
    </row>
    <row r="40" ht="12" customHeight="true" s="59" customFormat="true">
      <c r="T40" s="60" t="s">
        <v>232</v>
      </c>
      <c r="AG40" s="60" t="s">
        <v>233</v>
      </c>
    </row>
    <row r="41" ht="14" customHeight="true" s="62" customFormat="true">
      <c r="A41" s="22" t="e"/>
      <c r="B41" s="63" t="s">
        <v>19</v>
      </c>
      <c r="C41" s="66" t="s">
        <v>20</v>
      </c>
      <c r="D41" s="63" t="s">
        <v>87</v>
      </c>
      <c r="E41" s="63" t="e"/>
      <c r="F41" s="27" t="s">
        <v>88</v>
      </c>
      <c r="G41" s="27" t="e"/>
      <c r="H41" s="27" t="e"/>
      <c r="I41" s="27" t="e"/>
      <c r="J41" s="27" t="e"/>
      <c r="K41" s="27" t="e"/>
      <c r="L41" s="27" t="e"/>
      <c r="M41" s="27" t="e"/>
      <c r="N41" s="27" t="e"/>
      <c r="O41" s="27" t="e"/>
      <c r="P41" s="27" t="e"/>
      <c r="Q41" s="27" t="e"/>
      <c r="R41" s="27" t="e"/>
      <c r="S41" s="27" t="e"/>
      <c r="T41" s="27" t="e"/>
      <c r="U41" s="27" t="s">
        <v>19</v>
      </c>
      <c r="V41" s="25" t="s">
        <v>20</v>
      </c>
      <c r="W41" s="27" t="s">
        <v>89</v>
      </c>
      <c r="X41" s="27" t="e"/>
      <c r="Y41" s="63" t="s">
        <v>90</v>
      </c>
      <c r="Z41" s="63" t="e"/>
      <c r="AA41" s="66" t="s">
        <v>91</v>
      </c>
    </row>
    <row r="42" ht="14" customHeight="true" s="62" customFormat="true">
      <c r="A42" s="22" t="e"/>
      <c r="B42" s="66" t="s">
        <v>92</v>
      </c>
      <c r="C42" s="64" t="e"/>
      <c r="D42" s="66" t="s">
        <v>93</v>
      </c>
      <c r="E42" s="66" t="s">
        <v>94</v>
      </c>
      <c r="F42" s="25" t="s">
        <v>95</v>
      </c>
      <c r="G42" s="69" t="s">
        <v>96</v>
      </c>
      <c r="H42" s="69" t="e"/>
      <c r="I42" s="69" t="e"/>
      <c r="J42" s="69" t="e"/>
      <c r="K42" s="69" t="e"/>
      <c r="L42" s="69" t="e"/>
      <c r="M42" s="69" t="e"/>
      <c r="N42" s="69" t="e"/>
      <c r="O42" s="69" t="e"/>
      <c r="P42" s="69" t="e"/>
      <c r="Q42" s="69" t="e"/>
      <c r="R42" s="69" t="e"/>
      <c r="S42" s="69" t="e"/>
      <c r="T42" s="69" t="e"/>
      <c r="U42" s="66" t="s">
        <v>97</v>
      </c>
      <c r="V42" s="68" t="e"/>
      <c r="W42" s="66" t="s">
        <v>98</v>
      </c>
      <c r="X42" s="66" t="s">
        <v>99</v>
      </c>
      <c r="Y42" s="66" t="s">
        <v>100</v>
      </c>
      <c r="Z42" s="66" t="s">
        <v>101</v>
      </c>
      <c r="AA42" s="64" t="e"/>
    </row>
    <row r="43" ht="14" customHeight="true" s="62" customFormat="true">
      <c r="B43" s="64" t="e"/>
      <c r="C43" s="64" t="e"/>
      <c r="D43" s="64" t="e"/>
      <c r="E43" s="64" t="e"/>
      <c r="F43" s="68" t="e"/>
      <c r="G43" s="66" t="s">
        <v>102</v>
      </c>
      <c r="H43" s="63" t="s">
        <v>103</v>
      </c>
      <c r="I43" s="63" t="e"/>
      <c r="J43" s="63" t="e"/>
      <c r="K43" s="63" t="e"/>
      <c r="L43" s="63" t="e"/>
      <c r="M43" s="63" t="e"/>
      <c r="N43" s="63" t="e"/>
      <c r="O43" s="63" t="e"/>
      <c r="P43" s="63" t="e"/>
      <c r="Q43" s="63" t="e"/>
      <c r="R43" s="25" t="s">
        <v>104</v>
      </c>
      <c r="S43" s="25" t="s">
        <v>105</v>
      </c>
      <c r="T43" s="25" t="s">
        <v>106</v>
      </c>
      <c r="U43" s="64" t="e"/>
      <c r="V43" s="68" t="e"/>
      <c r="W43" s="64" t="e"/>
      <c r="X43" s="64" t="e"/>
      <c r="Y43" s="64" t="e"/>
      <c r="Z43" s="64" t="e"/>
      <c r="AA43" s="64" t="e"/>
    </row>
    <row r="44" ht="115" customHeight="true" s="62" customFormat="true">
      <c r="B44" s="65" t="e"/>
      <c r="C44" s="65" t="e"/>
      <c r="D44" s="65" t="e"/>
      <c r="E44" s="65" t="e"/>
      <c r="F44" s="26" t="e"/>
      <c r="G44" s="65" t="e"/>
      <c r="H44" s="63" t="s">
        <v>107</v>
      </c>
      <c r="I44" s="63" t="s">
        <v>108</v>
      </c>
      <c r="J44" s="63" t="s">
        <v>109</v>
      </c>
      <c r="K44" s="63" t="s">
        <v>110</v>
      </c>
      <c r="L44" s="63" t="s">
        <v>111</v>
      </c>
      <c r="M44" s="63" t="s">
        <v>112</v>
      </c>
      <c r="N44" s="27" t="s">
        <v>113</v>
      </c>
      <c r="O44" s="27" t="s">
        <v>114</v>
      </c>
      <c r="P44" s="63" t="s">
        <v>115</v>
      </c>
      <c r="Q44" s="63" t="s">
        <v>116</v>
      </c>
      <c r="R44" s="26" t="e"/>
      <c r="S44" s="26" t="e"/>
      <c r="T44" s="26" t="e"/>
      <c r="U44" s="65" t="e"/>
      <c r="V44" s="26" t="e"/>
      <c r="W44" s="65" t="e"/>
      <c r="X44" s="65" t="e"/>
      <c r="Y44" s="65" t="e"/>
      <c r="Z44" s="65" t="e"/>
      <c r="AA44" s="65" t="e"/>
    </row>
    <row r="45" ht="12" customHeight="true" s="70" customFormat="true">
      <c r="A45" s="71" t="e"/>
      <c r="B45" s="72" t="s">
        <v>27</v>
      </c>
      <c r="C45" s="30" t="s">
        <v>28</v>
      </c>
      <c r="D45" s="72" t="s">
        <v>29</v>
      </c>
      <c r="E45" s="72" t="s">
        <v>30</v>
      </c>
      <c r="F45" s="72" t="s">
        <v>31</v>
      </c>
      <c r="G45" s="72" t="s">
        <v>32</v>
      </c>
      <c r="H45" s="72" t="s">
        <v>33</v>
      </c>
      <c r="I45" s="72" t="s">
        <v>117</v>
      </c>
      <c r="J45" s="72" t="s">
        <v>118</v>
      </c>
      <c r="K45" s="72" t="s">
        <v>119</v>
      </c>
      <c r="L45" s="72" t="s">
        <v>120</v>
      </c>
      <c r="M45" s="72" t="s">
        <v>121</v>
      </c>
      <c r="N45" s="72" t="s">
        <v>122</v>
      </c>
      <c r="O45" s="72" t="s">
        <v>123</v>
      </c>
      <c r="P45" s="72" t="s">
        <v>6</v>
      </c>
      <c r="Q45" s="72" t="s">
        <v>124</v>
      </c>
      <c r="R45" s="72" t="s">
        <v>125</v>
      </c>
      <c r="S45" s="72" t="s">
        <v>126</v>
      </c>
      <c r="T45" s="72" t="s">
        <v>127</v>
      </c>
      <c r="U45" s="72" t="s">
        <v>128</v>
      </c>
      <c r="V45" s="30" t="s">
        <v>129</v>
      </c>
      <c r="W45" s="72" t="s">
        <v>130</v>
      </c>
      <c r="X45" s="72" t="s">
        <v>131</v>
      </c>
      <c r="Y45" s="72" t="s">
        <v>132</v>
      </c>
      <c r="Z45" s="72" t="s">
        <v>133</v>
      </c>
      <c r="AA45" s="72" t="s">
        <v>134</v>
      </c>
    </row>
    <row r="46" ht="26" customHeight="true" s="62" customFormat="true">
      <c r="A46" s="22" t="e"/>
      <c r="B46" s="92" t="s">
        <v>234</v>
      </c>
      <c r="C46" s="128" t="s">
        <v>235</v>
      </c>
      <c r="D46" s="129" t="b">
        <f>=IF(D48="-",0,D48) + IF(D50="-",0,D50) + IF(D52="-",0,D52) + IF(D54="-",0,D54) + IF(D58="-",0,D58) </f>
      </c>
      <c r="E46" s="129" t="b">
        <f>=IF(E48="-",0,E48) + IF(E50="-",0,E50) + IF(E52="-",0,E52) + IF(E54="-",0,E54) + IF(E58="-",0,E58) </f>
      </c>
      <c r="F46" s="130" t="b">
        <f>=IF(F48="-",0,F48) + IF(F50="-",0,F50) + IF(F52="-",0,F52) + IF(F54="-",0,F54) + IF(F58="-",0,F58) </f>
      </c>
      <c r="G46" s="130" t="b">
        <f>=IF(G48="-",0,G48) + IF(G50="-",0,G50) + IF(G52="-",0,G52) + IF(G54="-",0,G54) + IF(G58="-",0,G58) </f>
      </c>
      <c r="H46" s="130" t="b">
        <f>=IF(H48="-",0,H48) + IF(H50="-",0,H50) + IF(H52="-",0,H52) + IF(H54="-",0,H54) + IF(H58="-",0,H58) </f>
      </c>
      <c r="I46" s="130" t="b">
        <f>=IF(I48="-",0,I48) + IF(I50="-",0,I50) + IF(I52="-",0,I52) + IF(I54="-",0,I54) + IF(I58="-",0,I58) </f>
      </c>
      <c r="J46" s="130" t="b">
        <f>=IF(J48="-",0,J48) + IF(J50="-",0,J50) + IF(J52="-",0,J52) + IF(J54="-",0,J54) + IF(J58="-",0,J58) </f>
      </c>
      <c r="K46" s="130" t="b">
        <f>=IF(K48="-",0,K48) + IF(K50="-",0,K50) + IF(K52="-",0,K52) + IF(K54="-",0,K54) + IF(K58="-",0,K58) </f>
      </c>
      <c r="L46" s="130" t="b">
        <f>=IF(L48="-",0,L48) + IF(L50="-",0,L50) + IF(L52="-",0,L52) + IF(L54="-",0,L54) + IF(L58="-",0,L58) </f>
      </c>
      <c r="M46" s="130" t="b">
        <f>=IF(M48="-",0,M48) + IF(M50="-",0,M50) + IF(M52="-",0,M52) + IF(M54="-",0,M54) + IF(M58="-",0,M58) </f>
      </c>
      <c r="N46" s="130" t="b">
        <f>=IF(N48="-",0,N48) + IF(N50="-",0,N50) + IF(N52="-",0,N52) + IF(N54="-",0,N54) + IF(N58="-",0,N58) </f>
      </c>
      <c r="O46" s="130" t="b">
        <f>=IF(O48="-",0,O48) + IF(O50="-",0,O50) + IF(O52="-",0,O52) + IF(O54="-",0,O54) + IF(O58="-",0,O58) </f>
      </c>
      <c r="P46" s="130" t="b">
        <f>=IF(P48="-",0,P48) + IF(P50="-",0,P50) + IF(P52="-",0,P52) + IF(P54="-",0,P54) + IF(P58="-",0,P58) </f>
      </c>
      <c r="Q46" s="130" t="b">
        <f>=IF(Q48="-",0,Q48) + IF(Q50="-",0,Q50) + IF(Q52="-",0,Q52) + IF(Q54="-",0,Q54) + IF(Q58="-",0,Q58) </f>
      </c>
      <c r="R46" s="130" t="b">
        <f>=IF(R48="-",0,R48) + IF(R50="-",0,R50) + IF(R52="-",0,R52) + IF(R54="-",0,R54) + IF(R58="-",0,R58) </f>
      </c>
      <c r="S46" s="130" t="b">
        <f>=IF(S48="-",0,S48) + IF(S50="-",0,S50) + IF(S52="-",0,S52) + IF(S54="-",0,S54) + IF(S58="-",0,S58) </f>
      </c>
      <c r="T46" s="131" t="b">
        <f>=IF(T48="-",0,T48) + IF(T50="-",0,T50) + IF(T52="-",0,T52) + IF(T54="-",0,T54) + IF(T58="-",0,T58) </f>
      </c>
      <c r="U46" s="101" t="s">
        <v>236</v>
      </c>
      <c r="V46" s="132" t="s">
        <v>237</v>
      </c>
      <c r="W46" s="133" t="b">
        <f>=IF(W48="-",0,W48) + IF(W50="-",0,W50) + IF(W52="-",0,W52) + IF(W54="-",0,W54) + IF(W58="-",0,W58) </f>
      </c>
      <c r="X46" s="133" t="b">
        <f>=IF((IF(E46="-",0,E46))=0,0,(IF(W46="-",0,W46))/(IF(E46="-",0,E46)))</f>
      </c>
      <c r="Y46" s="86" t="s">
        <v>139</v>
      </c>
      <c r="Z46" s="86" t="s">
        <v>139</v>
      </c>
      <c r="AA46" s="134" t="s">
        <v>139</v>
      </c>
    </row>
    <row r="47" ht="26" customHeight="true" s="62" customFormat="true">
      <c r="B47" s="91" t="e"/>
      <c r="C47" s="93" t="e"/>
      <c r="D47" s="95" t="e"/>
      <c r="E47" s="95" t="e"/>
      <c r="F47" s="97" t="e"/>
      <c r="G47" s="97" t="e"/>
      <c r="H47" s="97" t="e"/>
      <c r="I47" s="97" t="e"/>
      <c r="J47" s="97" t="e"/>
      <c r="K47" s="97" t="e"/>
      <c r="L47" s="97" t="e"/>
      <c r="M47" s="97" t="e"/>
      <c r="N47" s="97" t="e"/>
      <c r="O47" s="97" t="e"/>
      <c r="P47" s="97" t="e"/>
      <c r="Q47" s="97" t="e"/>
      <c r="R47" s="97" t="e"/>
      <c r="S47" s="97" t="e"/>
      <c r="T47" s="99" t="e"/>
      <c r="U47" s="101" t="s">
        <v>238</v>
      </c>
      <c r="V47" s="102" t="s">
        <v>239</v>
      </c>
      <c r="W47" s="39" t="b">
        <f>=IF(W49="-",0,W49) + IF(W51="-",0,W51) + IF(W53="-",0,W53) + IF(W55="-",0,W55) + IF(W59="-",0,W59) </f>
      </c>
      <c r="X47" s="39" t="b">
        <f>=IF((IF(E46="-",0,E46))=0,0,(IF(W47="-",0,W47))/(IF(E46="-",0,E46)))</f>
      </c>
      <c r="Y47" s="103" t="b">
        <f>=IF(Y49="-",0,Y49) + IF(Y51="-",0,Y51) + IF(Y53="-",0,Y53) + IF(Y55="-",0,Y55) + IF(Y59="-",0,Y59) </f>
      </c>
      <c r="Z47" s="39" t="b">
        <f>=IF((IF(W47="-",0,W47))=0,0,(IF((Y47 * 1000)="-",0,(Y47 * 1000)))/(IF(W47="-",0,W47)))</f>
      </c>
      <c r="AA47" s="40" t="b">
        <f>=IF(AA49="-",0,AA49) + IF(AA51="-",0,AA51) + IF(AA53="-",0,AA53) + IF(AA55="-",0,AA55) + IF(AA59="-",0,AA59) </f>
      </c>
    </row>
    <row r="48" ht="22" customHeight="true" s="62" customFormat="true">
      <c r="A48" s="22" t="e"/>
      <c r="B48" s="105" t="s">
        <v>240</v>
      </c>
      <c r="C48" s="94" t="s">
        <v>241</v>
      </c>
      <c r="D48" s="107" t="n">
        <v>0</v>
      </c>
      <c r="E48" s="107" t="n">
        <v>0</v>
      </c>
      <c r="F48" s="98" t="b">
        <f>=IF(G48="-",0,G48) + IF(H48="-",0,H48) + IF(J48="-",0,J48) + IF(K48="-",0,K48) + IF(L48="-",0,L48) + IF(M48="-",0,M48) + IF(P48="-",0,P48) + IF(Q48="-",0,Q48) + IF(R48="-",0,R48) + IF(S48="-",0,S48) </f>
      </c>
      <c r="G48" s="109" t="n">
        <v>0</v>
      </c>
      <c r="H48" s="109" t="n">
        <v>0</v>
      </c>
      <c r="I48" s="109" t="n">
        <v>0</v>
      </c>
      <c r="J48" s="109" t="n">
        <v>0</v>
      </c>
      <c r="K48" s="109" t="n">
        <v>0</v>
      </c>
      <c r="L48" s="109" t="n">
        <v>0</v>
      </c>
      <c r="M48" s="109" t="n">
        <v>0</v>
      </c>
      <c r="N48" s="109" t="n">
        <v>0</v>
      </c>
      <c r="O48" s="109" t="n">
        <v>0</v>
      </c>
      <c r="P48" s="109" t="n">
        <v>0</v>
      </c>
      <c r="Q48" s="109" t="n">
        <v>0</v>
      </c>
      <c r="R48" s="109" t="n">
        <v>0</v>
      </c>
      <c r="S48" s="109" t="n">
        <v>0</v>
      </c>
      <c r="T48" s="111" t="n">
        <v>0</v>
      </c>
      <c r="U48" s="112" t="s">
        <v>242</v>
      </c>
      <c r="V48" s="102" t="s">
        <v>243</v>
      </c>
      <c r="W48" s="113" t="n">
        <v>0</v>
      </c>
      <c r="X48" s="39" t="b">
        <f>=IF((IF(E48="-",0,E48))=0,0,(IF(W48="-",0,W48))/(IF(E48="-",0,E48)))</f>
      </c>
      <c r="Y48" s="27" t="s">
        <v>139</v>
      </c>
      <c r="Z48" s="27" t="s">
        <v>139</v>
      </c>
      <c r="AA48" s="90" t="s">
        <v>139</v>
      </c>
    </row>
    <row r="49" ht="26" customHeight="true" s="62" customFormat="true">
      <c r="B49" s="104" t="e"/>
      <c r="C49" s="93" t="e"/>
      <c r="D49" s="106" t="e"/>
      <c r="E49" s="106" t="e"/>
      <c r="F49" s="97" t="e"/>
      <c r="G49" s="108" t="e"/>
      <c r="H49" s="108" t="e"/>
      <c r="I49" s="108" t="e"/>
      <c r="J49" s="108" t="e"/>
      <c r="K49" s="108" t="e"/>
      <c r="L49" s="108" t="e"/>
      <c r="M49" s="108" t="e"/>
      <c r="N49" s="108" t="e"/>
      <c r="O49" s="108" t="e"/>
      <c r="P49" s="108" t="e"/>
      <c r="Q49" s="108" t="e"/>
      <c r="R49" s="108" t="e"/>
      <c r="S49" s="108" t="e"/>
      <c r="T49" s="110" t="e"/>
      <c r="U49" s="112" t="s">
        <v>244</v>
      </c>
      <c r="V49" s="102" t="s">
        <v>245</v>
      </c>
      <c r="W49" s="113" t="n">
        <v>0</v>
      </c>
      <c r="X49" s="39" t="b">
        <f>=IF((IF(E48="-",0,E48))=0,0,(IF(W49="-",0,W49))/(IF(E48="-",0,E48)))</f>
      </c>
      <c r="Y49" s="114" t="n">
        <v>0</v>
      </c>
      <c r="Z49" s="39" t="b">
        <f>=IF((IF(W49="-",0,W49))=0,0,(IF((Y49 * 1000)="-",0,(Y49 * 1000)))/(IF(W49="-",0,W49)))</f>
      </c>
      <c r="AA49" s="115" t="n">
        <v>0</v>
      </c>
    </row>
    <row r="50" ht="22" customHeight="true" s="62" customFormat="true">
      <c r="A50" s="22" t="e"/>
      <c r="B50" s="105" t="s">
        <v>246</v>
      </c>
      <c r="C50" s="94" t="s">
        <v>247</v>
      </c>
      <c r="D50" s="107" t="n">
        <v>0</v>
      </c>
      <c r="E50" s="107" t="n">
        <v>0</v>
      </c>
      <c r="F50" s="98" t="b">
        <f>=IF(G50="-",0,G50) + IF(H50="-",0,H50) + IF(J50="-",0,J50) + IF(K50="-",0,K50) + IF(L50="-",0,L50) + IF(M50="-",0,M50) + IF(P50="-",0,P50) + IF(Q50="-",0,Q50) + IF(R50="-",0,R50) + IF(S50="-",0,S50) </f>
      </c>
      <c r="G50" s="109" t="n">
        <v>0</v>
      </c>
      <c r="H50" s="109" t="n">
        <v>0</v>
      </c>
      <c r="I50" s="109" t="n">
        <v>0</v>
      </c>
      <c r="J50" s="109" t="n">
        <v>0</v>
      </c>
      <c r="K50" s="109" t="n">
        <v>0</v>
      </c>
      <c r="L50" s="109" t="n">
        <v>0</v>
      </c>
      <c r="M50" s="109" t="n">
        <v>0</v>
      </c>
      <c r="N50" s="109" t="n">
        <v>0</v>
      </c>
      <c r="O50" s="109" t="n">
        <v>0</v>
      </c>
      <c r="P50" s="109" t="n">
        <v>0</v>
      </c>
      <c r="Q50" s="109" t="n">
        <v>0</v>
      </c>
      <c r="R50" s="109" t="n">
        <v>0</v>
      </c>
      <c r="S50" s="109" t="n">
        <v>0</v>
      </c>
      <c r="T50" s="111" t="n">
        <v>0</v>
      </c>
      <c r="U50" s="112" t="s">
        <v>248</v>
      </c>
      <c r="V50" s="102" t="s">
        <v>249</v>
      </c>
      <c r="W50" s="113" t="n">
        <v>0</v>
      </c>
      <c r="X50" s="39" t="b">
        <f>=IF((IF(E50="-",0,E50))=0,0,(IF(W50="-",0,W50))/(IF(E50="-",0,E50)))</f>
      </c>
      <c r="Y50" s="27" t="s">
        <v>139</v>
      </c>
      <c r="Z50" s="27" t="s">
        <v>139</v>
      </c>
      <c r="AA50" s="90" t="s">
        <v>139</v>
      </c>
    </row>
    <row r="51" ht="26" customHeight="true" s="62" customFormat="true">
      <c r="B51" s="104" t="e"/>
      <c r="C51" s="93" t="e"/>
      <c r="D51" s="106" t="e"/>
      <c r="E51" s="106" t="e"/>
      <c r="F51" s="97" t="e"/>
      <c r="G51" s="108" t="e"/>
      <c r="H51" s="108" t="e"/>
      <c r="I51" s="108" t="e"/>
      <c r="J51" s="108" t="e"/>
      <c r="K51" s="108" t="e"/>
      <c r="L51" s="108" t="e"/>
      <c r="M51" s="108" t="e"/>
      <c r="N51" s="108" t="e"/>
      <c r="O51" s="108" t="e"/>
      <c r="P51" s="108" t="e"/>
      <c r="Q51" s="108" t="e"/>
      <c r="R51" s="108" t="e"/>
      <c r="S51" s="108" t="e"/>
      <c r="T51" s="110" t="e"/>
      <c r="U51" s="112" t="s">
        <v>250</v>
      </c>
      <c r="V51" s="102" t="s">
        <v>251</v>
      </c>
      <c r="W51" s="113" t="n">
        <v>0</v>
      </c>
      <c r="X51" s="39" t="b">
        <f>=IF((IF(E50="-",0,E50))=0,0,(IF(W51="-",0,W51))/(IF(E50="-",0,E50)))</f>
      </c>
      <c r="Y51" s="114" t="n">
        <v>0</v>
      </c>
      <c r="Z51" s="39" t="b">
        <f>=IF((IF(W51="-",0,W51))=0,0,(IF((Y51 * 1000)="-",0,(Y51 * 1000)))/(IF(W51="-",0,W51)))</f>
      </c>
      <c r="AA51" s="115" t="n">
        <v>0</v>
      </c>
    </row>
    <row r="52" ht="22" customHeight="true" s="62" customFormat="true">
      <c r="A52" s="22" t="e"/>
      <c r="B52" s="105" t="s">
        <v>252</v>
      </c>
      <c r="C52" s="94" t="s">
        <v>253</v>
      </c>
      <c r="D52" s="107" t="n">
        <v>0</v>
      </c>
      <c r="E52" s="107" t="n">
        <v>0</v>
      </c>
      <c r="F52" s="98" t="b">
        <f>=IF(G52="-",0,G52) + IF(H52="-",0,H52) + IF(J52="-",0,J52) + IF(K52="-",0,K52) + IF(L52="-",0,L52) + IF(M52="-",0,M52) + IF(P52="-",0,P52) + IF(Q52="-",0,Q52) + IF(R52="-",0,R52) + IF(S52="-",0,S52) </f>
      </c>
      <c r="G52" s="109" t="n">
        <v>0</v>
      </c>
      <c r="H52" s="109" t="n">
        <v>0</v>
      </c>
      <c r="I52" s="109" t="n">
        <v>0</v>
      </c>
      <c r="J52" s="109" t="n">
        <v>0</v>
      </c>
      <c r="K52" s="109" t="n">
        <v>0</v>
      </c>
      <c r="L52" s="109" t="n">
        <v>0</v>
      </c>
      <c r="M52" s="109" t="n">
        <v>0</v>
      </c>
      <c r="N52" s="109" t="n">
        <v>0</v>
      </c>
      <c r="O52" s="109" t="n">
        <v>0</v>
      </c>
      <c r="P52" s="109" t="n">
        <v>0</v>
      </c>
      <c r="Q52" s="109" t="n">
        <v>0</v>
      </c>
      <c r="R52" s="109" t="n">
        <v>0</v>
      </c>
      <c r="S52" s="109" t="n">
        <v>0</v>
      </c>
      <c r="T52" s="111" t="n">
        <v>0</v>
      </c>
      <c r="U52" s="112" t="s">
        <v>254</v>
      </c>
      <c r="V52" s="102" t="s">
        <v>255</v>
      </c>
      <c r="W52" s="113" t="n">
        <v>0</v>
      </c>
      <c r="X52" s="39" t="b">
        <f>=IF((IF(E52="-",0,E52))=0,0,(IF(W52="-",0,W52))/(IF(E52="-",0,E52)))</f>
      </c>
      <c r="Y52" s="27" t="s">
        <v>139</v>
      </c>
      <c r="Z52" s="27" t="s">
        <v>139</v>
      </c>
      <c r="AA52" s="90" t="s">
        <v>139</v>
      </c>
    </row>
    <row r="53" ht="26" customHeight="true" s="62" customFormat="true">
      <c r="B53" s="104" t="e"/>
      <c r="C53" s="93" t="e"/>
      <c r="D53" s="106" t="e"/>
      <c r="E53" s="106" t="e"/>
      <c r="F53" s="97" t="e"/>
      <c r="G53" s="108" t="e"/>
      <c r="H53" s="108" t="e"/>
      <c r="I53" s="108" t="e"/>
      <c r="J53" s="108" t="e"/>
      <c r="K53" s="108" t="e"/>
      <c r="L53" s="108" t="e"/>
      <c r="M53" s="108" t="e"/>
      <c r="N53" s="108" t="e"/>
      <c r="O53" s="108" t="e"/>
      <c r="P53" s="108" t="e"/>
      <c r="Q53" s="108" t="e"/>
      <c r="R53" s="108" t="e"/>
      <c r="S53" s="108" t="e"/>
      <c r="T53" s="110" t="e"/>
      <c r="U53" s="112" t="s">
        <v>256</v>
      </c>
      <c r="V53" s="102" t="s">
        <v>257</v>
      </c>
      <c r="W53" s="113" t="n">
        <v>0</v>
      </c>
      <c r="X53" s="39" t="b">
        <f>=IF((IF(E52="-",0,E52))=0,0,(IF(W53="-",0,W53))/(IF(E52="-",0,E52)))</f>
      </c>
      <c r="Y53" s="114" t="n">
        <v>0</v>
      </c>
      <c r="Z53" s="39" t="b">
        <f>=IF((IF(W53="-",0,W53))=0,0,(IF((Y53 * 1000)="-",0,(Y53 * 1000)))/(IF(W53="-",0,W53)))</f>
      </c>
      <c r="AA53" s="115" t="n">
        <v>0</v>
      </c>
    </row>
    <row r="54" ht="22" customHeight="true" s="62" customFormat="true">
      <c r="A54" s="22" t="e"/>
      <c r="B54" s="105" t="s">
        <v>258</v>
      </c>
      <c r="C54" s="94" t="s">
        <v>259</v>
      </c>
      <c r="D54" s="107" t="n">
        <v>0</v>
      </c>
      <c r="E54" s="107" t="n">
        <v>0</v>
      </c>
      <c r="F54" s="98" t="b">
        <f>=IF(G54="-",0,G54) + IF(H54="-",0,H54) + IF(J54="-",0,J54) + IF(K54="-",0,K54) + IF(L54="-",0,L54) + IF(M54="-",0,M54) + IF(P54="-",0,P54) + IF(Q54="-",0,Q54) + IF(R54="-",0,R54) + IF(S54="-",0,S54) </f>
      </c>
      <c r="G54" s="109" t="n">
        <v>0</v>
      </c>
      <c r="H54" s="109" t="n">
        <v>0</v>
      </c>
      <c r="I54" s="109" t="n">
        <v>0</v>
      </c>
      <c r="J54" s="109" t="n">
        <v>0</v>
      </c>
      <c r="K54" s="109" t="n">
        <v>0</v>
      </c>
      <c r="L54" s="109" t="n">
        <v>0</v>
      </c>
      <c r="M54" s="109" t="n">
        <v>0</v>
      </c>
      <c r="N54" s="109" t="n">
        <v>0</v>
      </c>
      <c r="O54" s="109" t="n">
        <v>0</v>
      </c>
      <c r="P54" s="109" t="n">
        <v>0</v>
      </c>
      <c r="Q54" s="109" t="n">
        <v>0</v>
      </c>
      <c r="R54" s="109" t="n">
        <v>0</v>
      </c>
      <c r="S54" s="109" t="n">
        <v>0</v>
      </c>
      <c r="T54" s="111" t="n">
        <v>0</v>
      </c>
      <c r="U54" s="112" t="s">
        <v>260</v>
      </c>
      <c r="V54" s="102" t="s">
        <v>261</v>
      </c>
      <c r="W54" s="113" t="n">
        <v>0</v>
      </c>
      <c r="X54" s="39" t="b">
        <f>=IF((IF(E54="-",0,E54))=0,0,(IF(W54="-",0,W54))/(IF(E54="-",0,E54)))</f>
      </c>
      <c r="Y54" s="27" t="s">
        <v>139</v>
      </c>
      <c r="Z54" s="27" t="s">
        <v>139</v>
      </c>
      <c r="AA54" s="90" t="s">
        <v>139</v>
      </c>
    </row>
    <row r="55" ht="26" customHeight="true" s="62" customFormat="true">
      <c r="B55" s="104" t="e"/>
      <c r="C55" s="93" t="e"/>
      <c r="D55" s="106" t="e"/>
      <c r="E55" s="106" t="e"/>
      <c r="F55" s="97" t="e"/>
      <c r="G55" s="108" t="e"/>
      <c r="H55" s="108" t="e"/>
      <c r="I55" s="108" t="e"/>
      <c r="J55" s="108" t="e"/>
      <c r="K55" s="108" t="e"/>
      <c r="L55" s="108" t="e"/>
      <c r="M55" s="108" t="e"/>
      <c r="N55" s="108" t="e"/>
      <c r="O55" s="108" t="e"/>
      <c r="P55" s="108" t="e"/>
      <c r="Q55" s="108" t="e"/>
      <c r="R55" s="108" t="e"/>
      <c r="S55" s="108" t="e"/>
      <c r="T55" s="110" t="e"/>
      <c r="U55" s="112" t="s">
        <v>262</v>
      </c>
      <c r="V55" s="102" t="s">
        <v>263</v>
      </c>
      <c r="W55" s="113" t="n">
        <v>0</v>
      </c>
      <c r="X55" s="39" t="b">
        <f>=IF((IF(E54="-",0,E54))=0,0,(IF(W55="-",0,W55))/(IF(E54="-",0,E54)))</f>
      </c>
      <c r="Y55" s="114" t="n">
        <v>0</v>
      </c>
      <c r="Z55" s="39" t="b">
        <f>=IF((IF(W55="-",0,W55))=0,0,(IF((Y55 * 1000)="-",0,(Y55 * 1000)))/(IF(W55="-",0,W55)))</f>
      </c>
      <c r="AA55" s="115" t="n">
        <v>0</v>
      </c>
    </row>
    <row r="56" ht="42" customHeight="true" s="62" customFormat="true">
      <c r="A56" s="22" t="e"/>
      <c r="B56" s="117" t="s">
        <v>264</v>
      </c>
      <c r="C56" s="94" t="s">
        <v>265</v>
      </c>
      <c r="D56" s="107" t="n">
        <v>0</v>
      </c>
      <c r="E56" s="107" t="n">
        <v>0</v>
      </c>
      <c r="F56" s="98" t="b">
        <f>=IF(G56="-",0,G56) + IF(H56="-",0,H56) + IF(J56="-",0,J56) + IF(K56="-",0,K56) + IF(L56="-",0,L56) + IF(M56="-",0,M56) + IF(P56="-",0,P56) + IF(Q56="-",0,Q56) + IF(R56="-",0,R56) + IF(S56="-",0,S56) </f>
      </c>
      <c r="G56" s="109" t="n">
        <v>0</v>
      </c>
      <c r="H56" s="109" t="n">
        <v>0</v>
      </c>
      <c r="I56" s="109" t="n">
        <v>0</v>
      </c>
      <c r="J56" s="109" t="n">
        <v>0</v>
      </c>
      <c r="K56" s="109" t="n">
        <v>0</v>
      </c>
      <c r="L56" s="109" t="n">
        <v>0</v>
      </c>
      <c r="M56" s="109" t="n">
        <v>0</v>
      </c>
      <c r="N56" s="109" t="n">
        <v>0</v>
      </c>
      <c r="O56" s="109" t="n">
        <v>0</v>
      </c>
      <c r="P56" s="109" t="n">
        <v>0</v>
      </c>
      <c r="Q56" s="109" t="n">
        <v>0</v>
      </c>
      <c r="R56" s="109" t="n">
        <v>0</v>
      </c>
      <c r="S56" s="109" t="n">
        <v>0</v>
      </c>
      <c r="T56" s="111" t="n">
        <v>0</v>
      </c>
      <c r="U56" s="118" t="s">
        <v>266</v>
      </c>
      <c r="V56" s="102" t="s">
        <v>267</v>
      </c>
      <c r="W56" s="113" t="n">
        <v>0</v>
      </c>
      <c r="X56" s="39" t="b">
        <f>=IF((IF(E56="-",0,E56))=0,0,(IF(W56="-",0,W56))/(IF(E56="-",0,E56)))</f>
      </c>
      <c r="Y56" s="27" t="s">
        <v>139</v>
      </c>
      <c r="Z56" s="27" t="s">
        <v>139</v>
      </c>
      <c r="AA56" s="90" t="s">
        <v>139</v>
      </c>
    </row>
    <row r="57" ht="42" customHeight="true" s="62" customFormat="true">
      <c r="B57" s="116" t="e"/>
      <c r="C57" s="93" t="e"/>
      <c r="D57" s="106" t="e"/>
      <c r="E57" s="106" t="e"/>
      <c r="F57" s="97" t="e"/>
      <c r="G57" s="108" t="e"/>
      <c r="H57" s="108" t="e"/>
      <c r="I57" s="108" t="e"/>
      <c r="J57" s="108" t="e"/>
      <c r="K57" s="108" t="e"/>
      <c r="L57" s="108" t="e"/>
      <c r="M57" s="108" t="e"/>
      <c r="N57" s="108" t="e"/>
      <c r="O57" s="108" t="e"/>
      <c r="P57" s="108" t="e"/>
      <c r="Q57" s="108" t="e"/>
      <c r="R57" s="108" t="e"/>
      <c r="S57" s="108" t="e"/>
      <c r="T57" s="110" t="e"/>
      <c r="U57" s="118" t="s">
        <v>268</v>
      </c>
      <c r="V57" s="102" t="s">
        <v>269</v>
      </c>
      <c r="W57" s="113" t="n">
        <v>0</v>
      </c>
      <c r="X57" s="39" t="b">
        <f>=IF((IF(E56="-",0,E56))=0,0,(IF(W57="-",0,W57))/(IF(E56="-",0,E56)))</f>
      </c>
      <c r="Y57" s="114" t="n">
        <v>0</v>
      </c>
      <c r="Z57" s="39" t="b">
        <f>=IF((IF(W57="-",0,W57))=0,0,(IF((Y57 * 1000)="-",0,(Y57 * 1000)))/(IF(W57="-",0,W57)))</f>
      </c>
      <c r="AA57" s="115" t="n">
        <v>0</v>
      </c>
    </row>
    <row r="58" ht="26" customHeight="true" s="62" customFormat="true">
      <c r="A58" s="22" t="e"/>
      <c r="B58" s="105" t="s">
        <v>270</v>
      </c>
      <c r="C58" s="94" t="s">
        <v>271</v>
      </c>
      <c r="D58" s="107" t="n">
        <v>0</v>
      </c>
      <c r="E58" s="107" t="n">
        <v>0</v>
      </c>
      <c r="F58" s="98" t="b">
        <f>=IF(G58="-",0,G58) + IF(H58="-",0,H58) + IF(J58="-",0,J58) + IF(K58="-",0,K58) + IF(L58="-",0,L58) + IF(M58="-",0,M58) + IF(P58="-",0,P58) + IF(Q58="-",0,Q58) + IF(R58="-",0,R58) + IF(S58="-",0,S58) </f>
      </c>
      <c r="G58" s="109" t="n">
        <v>0</v>
      </c>
      <c r="H58" s="109" t="n">
        <v>0</v>
      </c>
      <c r="I58" s="109" t="n">
        <v>0</v>
      </c>
      <c r="J58" s="109" t="n">
        <v>0</v>
      </c>
      <c r="K58" s="109" t="n">
        <v>0</v>
      </c>
      <c r="L58" s="109" t="n">
        <v>0</v>
      </c>
      <c r="M58" s="109" t="n">
        <v>0</v>
      </c>
      <c r="N58" s="109" t="n">
        <v>0</v>
      </c>
      <c r="O58" s="109" t="n">
        <v>0</v>
      </c>
      <c r="P58" s="109" t="n">
        <v>0</v>
      </c>
      <c r="Q58" s="109" t="n">
        <v>0</v>
      </c>
      <c r="R58" s="109" t="n">
        <v>0</v>
      </c>
      <c r="S58" s="109" t="n">
        <v>0</v>
      </c>
      <c r="T58" s="111" t="n">
        <v>0</v>
      </c>
      <c r="U58" s="112" t="s">
        <v>272</v>
      </c>
      <c r="V58" s="102" t="s">
        <v>273</v>
      </c>
      <c r="W58" s="113" t="n">
        <v>0</v>
      </c>
      <c r="X58" s="39" t="b">
        <f>=IF((IF(E58="-",0,E58))=0,0,(IF(W58="-",0,W58))/(IF(E58="-",0,E58)))</f>
      </c>
      <c r="Y58" s="27" t="s">
        <v>139</v>
      </c>
      <c r="Z58" s="27" t="s">
        <v>139</v>
      </c>
      <c r="AA58" s="90" t="s">
        <v>139</v>
      </c>
    </row>
    <row r="59" ht="26" customHeight="true" s="62" customFormat="true">
      <c r="B59" s="104" t="e"/>
      <c r="C59" s="93" t="e"/>
      <c r="D59" s="106" t="e"/>
      <c r="E59" s="106" t="e"/>
      <c r="F59" s="97" t="e"/>
      <c r="G59" s="108" t="e"/>
      <c r="H59" s="108" t="e"/>
      <c r="I59" s="108" t="e"/>
      <c r="J59" s="108" t="e"/>
      <c r="K59" s="108" t="e"/>
      <c r="L59" s="108" t="e"/>
      <c r="M59" s="108" t="e"/>
      <c r="N59" s="108" t="e"/>
      <c r="O59" s="108" t="e"/>
      <c r="P59" s="108" t="e"/>
      <c r="Q59" s="108" t="e"/>
      <c r="R59" s="108" t="e"/>
      <c r="S59" s="108" t="e"/>
      <c r="T59" s="110" t="e"/>
      <c r="U59" s="112" t="s">
        <v>274</v>
      </c>
      <c r="V59" s="102" t="s">
        <v>275</v>
      </c>
      <c r="W59" s="113" t="n">
        <v>0</v>
      </c>
      <c r="X59" s="39" t="b">
        <f>=IF((IF(E58="-",0,E58))=0,0,(IF(W59="-",0,W59))/(IF(E58="-",0,E58)))</f>
      </c>
      <c r="Y59" s="114" t="n">
        <v>0</v>
      </c>
      <c r="Z59" s="39" t="b">
        <f>=IF((IF(W59="-",0,W59))=0,0,(IF((Y59 * 1000)="-",0,(Y59 * 1000)))/(IF(W59="-",0,W59)))</f>
      </c>
      <c r="AA59" s="115" t="n">
        <v>0</v>
      </c>
    </row>
    <row r="60" ht="15" customHeight="true" s="62" customFormat="true">
      <c r="A60" s="22" t="e"/>
      <c r="B60" s="135" t="s">
        <v>276</v>
      </c>
      <c r="C60" s="102" t="s">
        <v>277</v>
      </c>
      <c r="D60" s="113" t="n">
        <v>0</v>
      </c>
      <c r="E60" s="113" t="n">
        <v>0</v>
      </c>
      <c r="F60" s="103" t="b">
        <f>=IF(G60="-",0,G60) + IF(H60="-",0,H60) + IF(J60="-",0,J60) + IF(K60="-",0,K60) + IF(L60="-",0,L60) + IF(M60="-",0,M60) + IF(P60="-",0,P60) + IF(Q60="-",0,Q60) + IF(R60="-",0,R60) + IF(S60="-",0,S60) </f>
      </c>
      <c r="G60" s="114" t="n">
        <v>0</v>
      </c>
      <c r="H60" s="114" t="n">
        <v>0</v>
      </c>
      <c r="I60" s="114" t="n">
        <v>0</v>
      </c>
      <c r="J60" s="114" t="n">
        <v>0</v>
      </c>
      <c r="K60" s="114" t="n">
        <v>0</v>
      </c>
      <c r="L60" s="114" t="n">
        <v>0</v>
      </c>
      <c r="M60" s="114" t="n">
        <v>0</v>
      </c>
      <c r="N60" s="114" t="n">
        <v>0</v>
      </c>
      <c r="O60" s="114" t="n">
        <v>0</v>
      </c>
      <c r="P60" s="114" t="n">
        <v>0</v>
      </c>
      <c r="Q60" s="114" t="n">
        <v>0</v>
      </c>
      <c r="R60" s="114" t="n">
        <v>0</v>
      </c>
      <c r="S60" s="114" t="n">
        <v>0</v>
      </c>
      <c r="T60" s="136" t="n">
        <v>0</v>
      </c>
      <c r="U60" s="101" t="s">
        <v>278</v>
      </c>
      <c r="V60" s="102" t="s">
        <v>279</v>
      </c>
      <c r="W60" s="113" t="n">
        <v>0</v>
      </c>
      <c r="X60" s="39" t="b">
        <f>=IF((IF(E60="-",0,E60))=0,0,(IF(W60="-",0,W60))/(IF(E60="-",0,E60)))</f>
      </c>
      <c r="Y60" s="114" t="n">
        <v>0</v>
      </c>
      <c r="Z60" s="39" t="b">
        <f>=IF((IF(W60="-",0,W60))=0,0,(IF((Y60 * 1000)="-",0,(Y60 * 1000)))/(IF(W60="-",0,W60)))</f>
      </c>
      <c r="AA60" s="115" t="n">
        <v>0</v>
      </c>
    </row>
    <row r="61" ht="26" customHeight="true" s="62" customFormat="true">
      <c r="A61" s="22" t="e"/>
      <c r="B61" s="135" t="s">
        <v>280</v>
      </c>
      <c r="C61" s="102" t="s">
        <v>281</v>
      </c>
      <c r="D61" s="113" t="n">
        <v>0</v>
      </c>
      <c r="E61" s="113" t="n">
        <v>0</v>
      </c>
      <c r="F61" s="103" t="b">
        <f>=IF(G61="-",0,G61) + IF(H61="-",0,H61) + IF(J61="-",0,J61) + IF(K61="-",0,K61) + IF(L61="-",0,L61) + IF(M61="-",0,M61) + IF(P61="-",0,P61) + IF(Q61="-",0,Q61) + IF(R61="-",0,R61) + IF(S61="-",0,S61) </f>
      </c>
      <c r="G61" s="114" t="n">
        <v>0</v>
      </c>
      <c r="H61" s="114" t="n">
        <v>0</v>
      </c>
      <c r="I61" s="114" t="n">
        <v>0</v>
      </c>
      <c r="J61" s="114" t="n">
        <v>0</v>
      </c>
      <c r="K61" s="114" t="n">
        <v>0</v>
      </c>
      <c r="L61" s="114" t="n">
        <v>0</v>
      </c>
      <c r="M61" s="114" t="n">
        <v>0</v>
      </c>
      <c r="N61" s="114" t="n">
        <v>0</v>
      </c>
      <c r="O61" s="114" t="n">
        <v>0</v>
      </c>
      <c r="P61" s="114" t="n">
        <v>0</v>
      </c>
      <c r="Q61" s="114" t="n">
        <v>0</v>
      </c>
      <c r="R61" s="114" t="n">
        <v>0</v>
      </c>
      <c r="S61" s="114" t="n">
        <v>0</v>
      </c>
      <c r="T61" s="136" t="n">
        <v>0</v>
      </c>
      <c r="U61" s="101" t="s">
        <v>282</v>
      </c>
      <c r="V61" s="102" t="s">
        <v>283</v>
      </c>
      <c r="W61" s="113" t="n">
        <v>0</v>
      </c>
      <c r="X61" s="39" t="b">
        <f/>
      </c>
      <c r="Y61" s="114" t="n">
        <v>0</v>
      </c>
      <c r="Z61" s="39" t="b">
        <f>=IF((IF(W61="-",0,W61))=0,0,(IF((Y61 * 1000)="-",0,(Y61 * 1000)))/(IF(W61="-",0,W61)))</f>
      </c>
      <c r="AA61" s="115" t="n">
        <v>0</v>
      </c>
    </row>
    <row r="62" ht="15" customHeight="true" s="62" customFormat="true">
      <c r="A62" s="22" t="e"/>
      <c r="B62" s="137" t="s">
        <v>284</v>
      </c>
      <c r="C62" s="102" t="s">
        <v>285</v>
      </c>
      <c r="D62" s="69" t="s">
        <v>139</v>
      </c>
      <c r="E62" s="69" t="s">
        <v>139</v>
      </c>
      <c r="F62" s="103" t="b">
        <f>=IF(G62="-",0,G62) + IF(H62="-",0,H62) + IF(J62="-",0,J62) + IF(K62="-",0,K62) + IF(L62="-",0,L62) + IF(M62="-",0,M62) + IF(P62="-",0,P62) + IF(Q62="-",0,Q62) + IF(R62="-",0,R62) + IF(S62="-",0,S62) </f>
      </c>
      <c r="G62" s="114" t="n">
        <v>0</v>
      </c>
      <c r="H62" s="114" t="n">
        <v>0</v>
      </c>
      <c r="I62" s="114" t="n">
        <v>0</v>
      </c>
      <c r="J62" s="114" t="n">
        <v>0</v>
      </c>
      <c r="K62" s="114" t="n">
        <v>0</v>
      </c>
      <c r="L62" s="114" t="n">
        <v>0</v>
      </c>
      <c r="M62" s="114" t="n">
        <v>0</v>
      </c>
      <c r="N62" s="114" t="n">
        <v>0</v>
      </c>
      <c r="O62" s="114" t="n">
        <v>0</v>
      </c>
      <c r="P62" s="114" t="n">
        <v>0</v>
      </c>
      <c r="Q62" s="114" t="n">
        <v>0</v>
      </c>
      <c r="R62" s="114" t="n">
        <v>0</v>
      </c>
      <c r="S62" s="114" t="n">
        <v>0</v>
      </c>
      <c r="T62" s="136" t="n">
        <v>0</v>
      </c>
      <c r="U62" s="137" t="s">
        <v>286</v>
      </c>
      <c r="V62" s="102" t="s">
        <v>287</v>
      </c>
      <c r="W62" s="113" t="n">
        <v>0</v>
      </c>
      <c r="X62" s="27" t="s">
        <v>139</v>
      </c>
      <c r="Y62" s="114" t="n">
        <v>0</v>
      </c>
      <c r="Z62" s="39" t="b">
        <f>=IF((IF(W62="-",0,W62))=0,0,(IF((Y62 * 1000)="-",0,(Y62 * 1000)))/(IF(W62="-",0,W62)))</f>
      </c>
      <c r="AA62" s="115" t="n">
        <v>0</v>
      </c>
    </row>
    <row r="63" ht="15" customHeight="true" s="62" customFormat="true">
      <c r="A63" s="22" t="e"/>
      <c r="B63" s="137" t="s">
        <v>288</v>
      </c>
      <c r="C63" s="102" t="s">
        <v>289</v>
      </c>
      <c r="D63" s="69" t="s">
        <v>139</v>
      </c>
      <c r="E63" s="69" t="s">
        <v>139</v>
      </c>
      <c r="F63" s="103" t="b">
        <f>=IF(G63="-",0,G63) + IF(H63="-",0,H63) + IF(J63="-",0,J63) + IF(K63="-",0,K63) + IF(L63="-",0,L63) + IF(M63="-",0,M63) + IF(P63="-",0,P63) + IF(Q63="-",0,Q63) + IF(R63="-",0,R63) + IF(S63="-",0,S63) </f>
      </c>
      <c r="G63" s="114" t="n">
        <v>0</v>
      </c>
      <c r="H63" s="114" t="n">
        <v>0</v>
      </c>
      <c r="I63" s="114" t="n">
        <v>0</v>
      </c>
      <c r="J63" s="114" t="n">
        <v>0</v>
      </c>
      <c r="K63" s="114" t="n">
        <v>0</v>
      </c>
      <c r="L63" s="114" t="n">
        <v>0</v>
      </c>
      <c r="M63" s="114" t="n">
        <v>0</v>
      </c>
      <c r="N63" s="114" t="n">
        <v>0</v>
      </c>
      <c r="O63" s="114" t="n">
        <v>0</v>
      </c>
      <c r="P63" s="114" t="n">
        <v>0</v>
      </c>
      <c r="Q63" s="114" t="n">
        <v>0</v>
      </c>
      <c r="R63" s="114" t="n">
        <v>0</v>
      </c>
      <c r="S63" s="114" t="n">
        <v>0</v>
      </c>
      <c r="T63" s="136" t="n">
        <v>0</v>
      </c>
      <c r="U63" s="137" t="s">
        <v>288</v>
      </c>
      <c r="V63" s="102" t="s">
        <v>290</v>
      </c>
      <c r="W63" s="113" t="n">
        <v>0</v>
      </c>
      <c r="X63" s="27" t="s">
        <v>139</v>
      </c>
      <c r="Y63" s="114" t="n">
        <v>0</v>
      </c>
      <c r="Z63" s="39" t="b">
        <f>=IF((IF(W63="-",0,W63))=0,0,(IF((Y63 * 1000)="-",0,(Y63 * 1000)))/(IF(W63="-",0,W63)))</f>
      </c>
      <c r="AA63" s="115" t="n">
        <v>0</v>
      </c>
    </row>
    <row r="64" ht="15" customHeight="true" s="62" customFormat="true">
      <c r="A64" s="22" t="e"/>
      <c r="B64" s="135" t="s">
        <v>291</v>
      </c>
      <c r="C64" s="102" t="s">
        <v>292</v>
      </c>
      <c r="D64" s="113" t="n">
        <v>0</v>
      </c>
      <c r="E64" s="113" t="n">
        <v>0</v>
      </c>
      <c r="F64" s="103" t="b">
        <f>=IF(G64="-",0,G64) + IF(H64="-",0,H64) + IF(J64="-",0,J64) + IF(K64="-",0,K64) + IF(L64="-",0,L64) + IF(M64="-",0,M64) + IF(P64="-",0,P64) + IF(Q64="-",0,Q64) + IF(R64="-",0,R64) + IF(S64="-",0,S64) </f>
      </c>
      <c r="G64" s="114" t="n">
        <v>0</v>
      </c>
      <c r="H64" s="114" t="n">
        <v>0</v>
      </c>
      <c r="I64" s="114" t="n">
        <v>0</v>
      </c>
      <c r="J64" s="114" t="n">
        <v>0</v>
      </c>
      <c r="K64" s="114" t="n">
        <v>0</v>
      </c>
      <c r="L64" s="114" t="n">
        <v>0</v>
      </c>
      <c r="M64" s="114" t="n">
        <v>0</v>
      </c>
      <c r="N64" s="114" t="n">
        <v>0</v>
      </c>
      <c r="O64" s="114" t="n">
        <v>0</v>
      </c>
      <c r="P64" s="114" t="n">
        <v>0</v>
      </c>
      <c r="Q64" s="114" t="n">
        <v>0</v>
      </c>
      <c r="R64" s="114" t="n">
        <v>0</v>
      </c>
      <c r="S64" s="114" t="n">
        <v>0</v>
      </c>
      <c r="T64" s="136" t="n">
        <v>0</v>
      </c>
      <c r="U64" s="101" t="s">
        <v>293</v>
      </c>
      <c r="V64" s="102" t="s">
        <v>294</v>
      </c>
      <c r="W64" s="113" t="n">
        <v>0</v>
      </c>
      <c r="X64" s="39" t="b">
        <f>=IF((IF(E64="-",0,E64))=0,0,(IF(W64="-",0,W64))/(IF(E64="-",0,E64)))</f>
      </c>
      <c r="Y64" s="114" t="n">
        <v>0</v>
      </c>
      <c r="Z64" s="39" t="b">
        <f>=IF((IF(W64="-",0,W64))=0,0,(IF((Y64 * 1000)="-",0,(Y64 * 1000)))/(IF(W64="-",0,W64)))</f>
      </c>
      <c r="AA64" s="115" t="n">
        <v>0</v>
      </c>
    </row>
    <row r="65" ht="26" customHeight="true" s="62" customFormat="true">
      <c r="A65" s="22" t="e"/>
      <c r="B65" s="137" t="s">
        <v>295</v>
      </c>
      <c r="C65" s="102" t="s">
        <v>296</v>
      </c>
      <c r="D65" s="113" t="n">
        <v>0</v>
      </c>
      <c r="E65" s="113" t="n">
        <v>0</v>
      </c>
      <c r="F65" s="103" t="b">
        <f>=IF(G65="-",0,G65) + IF(H65="-",0,H65) + IF(J65="-",0,J65) + IF(K65="-",0,K65) + IF(L65="-",0,L65) + IF(M65="-",0,M65) + IF(P65="-",0,P65) + IF(Q65="-",0,Q65) + IF(R65="-",0,R65) + IF(S65="-",0,S65) </f>
      </c>
      <c r="G65" s="114" t="n">
        <v>0</v>
      </c>
      <c r="H65" s="114" t="n">
        <v>0</v>
      </c>
      <c r="I65" s="114" t="n">
        <v>0</v>
      </c>
      <c r="J65" s="114" t="n">
        <v>0</v>
      </c>
      <c r="K65" s="114" t="n">
        <v>0</v>
      </c>
      <c r="L65" s="114" t="n">
        <v>0</v>
      </c>
      <c r="M65" s="114" t="n">
        <v>0</v>
      </c>
      <c r="N65" s="114" t="n">
        <v>0</v>
      </c>
      <c r="O65" s="114" t="n">
        <v>0</v>
      </c>
      <c r="P65" s="114" t="n">
        <v>0</v>
      </c>
      <c r="Q65" s="114" t="n">
        <v>0</v>
      </c>
      <c r="R65" s="114" t="n">
        <v>0</v>
      </c>
      <c r="S65" s="114" t="n">
        <v>0</v>
      </c>
      <c r="T65" s="136" t="n">
        <v>0</v>
      </c>
      <c r="U65" s="112" t="s">
        <v>297</v>
      </c>
      <c r="V65" s="102" t="s">
        <v>298</v>
      </c>
      <c r="W65" s="113" t="n">
        <v>0</v>
      </c>
      <c r="X65" s="39" t="b">
        <f>=IF((IF(E65="-",0,E65))=0,0,(IF(W65="-",0,W65))/(IF(E65="-",0,E65)))</f>
      </c>
      <c r="Y65" s="114" t="n">
        <v>0</v>
      </c>
      <c r="Z65" s="39" t="b">
        <f>=IF((IF(W65="-",0,W65))=0,0,(IF((Y65 * 1000)="-",0,(Y65 * 1000)))/(IF(W65="-",0,W65)))</f>
      </c>
      <c r="AA65" s="115" t="n">
        <v>0</v>
      </c>
    </row>
    <row r="66" ht="15" customHeight="true" s="62" customFormat="true">
      <c r="A66" s="22" t="e"/>
      <c r="B66" s="137" t="s">
        <v>299</v>
      </c>
      <c r="C66" s="102" t="s">
        <v>300</v>
      </c>
      <c r="D66" s="113" t="n">
        <v>0</v>
      </c>
      <c r="E66" s="113" t="n">
        <v>0</v>
      </c>
      <c r="F66" s="103" t="b">
        <f>=IF(G66="-",0,G66) + IF(H66="-",0,H66) + IF(J66="-",0,J66) + IF(K66="-",0,K66) + IF(L66="-",0,L66) + IF(M66="-",0,M66) + IF(P66="-",0,P66) + IF(Q66="-",0,Q66) + IF(R66="-",0,R66) + IF(S66="-",0,S66) </f>
      </c>
      <c r="G66" s="114" t="n">
        <v>0</v>
      </c>
      <c r="H66" s="114" t="n">
        <v>0</v>
      </c>
      <c r="I66" s="114" t="n">
        <v>0</v>
      </c>
      <c r="J66" s="114" t="n">
        <v>0</v>
      </c>
      <c r="K66" s="114" t="n">
        <v>0</v>
      </c>
      <c r="L66" s="114" t="n">
        <v>0</v>
      </c>
      <c r="M66" s="114" t="n">
        <v>0</v>
      </c>
      <c r="N66" s="114" t="n">
        <v>0</v>
      </c>
      <c r="O66" s="114" t="n">
        <v>0</v>
      </c>
      <c r="P66" s="114" t="n">
        <v>0</v>
      </c>
      <c r="Q66" s="114" t="n">
        <v>0</v>
      </c>
      <c r="R66" s="114" t="n">
        <v>0</v>
      </c>
      <c r="S66" s="114" t="n">
        <v>0</v>
      </c>
      <c r="T66" s="136" t="n">
        <v>0</v>
      </c>
      <c r="U66" s="112" t="s">
        <v>301</v>
      </c>
      <c r="V66" s="102" t="s">
        <v>302</v>
      </c>
      <c r="W66" s="113" t="n">
        <v>0</v>
      </c>
      <c r="X66" s="39" t="b">
        <f>=IF((IF(E66="-",0,E66))=0,0,(IF(W66="-",0,W66))/(IF(E66="-",0,E66)))</f>
      </c>
      <c r="Y66" s="114" t="n">
        <v>0</v>
      </c>
      <c r="Z66" s="39" t="b">
        <f>=IF((IF(W66="-",0,W66))=0,0,(IF((Y66 * 1000)="-",0,(Y66 * 1000)))/(IF(W66="-",0,W66)))</f>
      </c>
      <c r="AA66" s="115" t="n">
        <v>0</v>
      </c>
    </row>
    <row r="67" ht="15" customHeight="true" s="62" customFormat="true">
      <c r="A67" s="22" t="e"/>
      <c r="B67" s="137" t="s">
        <v>303</v>
      </c>
      <c r="C67" s="102" t="s">
        <v>304</v>
      </c>
      <c r="D67" s="113" t="n">
        <v>0</v>
      </c>
      <c r="E67" s="113" t="n">
        <v>0</v>
      </c>
      <c r="F67" s="103" t="b">
        <f>=IF(G67="-",0,G67) + IF(H67="-",0,H67) + IF(J67="-",0,J67) + IF(K67="-",0,K67) + IF(L67="-",0,L67) + IF(M67="-",0,M67) + IF(P67="-",0,P67) + IF(Q67="-",0,Q67) + IF(R67="-",0,R67) + IF(S67="-",0,S67) </f>
      </c>
      <c r="G67" s="114" t="n">
        <v>0</v>
      </c>
      <c r="H67" s="114" t="n">
        <v>0</v>
      </c>
      <c r="I67" s="114" t="n">
        <v>0</v>
      </c>
      <c r="J67" s="114" t="n">
        <v>0</v>
      </c>
      <c r="K67" s="114" t="n">
        <v>0</v>
      </c>
      <c r="L67" s="114" t="n">
        <v>0</v>
      </c>
      <c r="M67" s="114" t="n">
        <v>0</v>
      </c>
      <c r="N67" s="114" t="n">
        <v>0</v>
      </c>
      <c r="O67" s="114" t="n">
        <v>0</v>
      </c>
      <c r="P67" s="114" t="n">
        <v>0</v>
      </c>
      <c r="Q67" s="114" t="n">
        <v>0</v>
      </c>
      <c r="R67" s="114" t="n">
        <v>0</v>
      </c>
      <c r="S67" s="114" t="n">
        <v>0</v>
      </c>
      <c r="T67" s="136" t="n">
        <v>0</v>
      </c>
      <c r="U67" s="112" t="s">
        <v>305</v>
      </c>
      <c r="V67" s="102" t="s">
        <v>306</v>
      </c>
      <c r="W67" s="113" t="n">
        <v>0</v>
      </c>
      <c r="X67" s="39" t="b">
        <f>=IF((IF(E67="-",0,E67))=0,0,(IF(W67="-",0,W67))/(IF(E67="-",0,E67)))</f>
      </c>
      <c r="Y67" s="114" t="n">
        <v>0</v>
      </c>
      <c r="Z67" s="39" t="b">
        <f>=IF((IF(W67="-",0,W67))=0,0,(IF((Y67 * 1000)="-",0,(Y67 * 1000)))/(IF(W67="-",0,W67)))</f>
      </c>
      <c r="AA67" s="115" t="n">
        <v>0</v>
      </c>
    </row>
    <row r="68" ht="15" customHeight="true" s="62" customFormat="true">
      <c r="A68" s="22" t="e"/>
      <c r="B68" s="137" t="s">
        <v>307</v>
      </c>
      <c r="C68" s="102" t="s">
        <v>308</v>
      </c>
      <c r="D68" s="113" t="n">
        <v>0</v>
      </c>
      <c r="E68" s="113" t="n">
        <v>0</v>
      </c>
      <c r="F68" s="103" t="b">
        <f>=IF(G68="-",0,G68) + IF(H68="-",0,H68) + IF(J68="-",0,J68) + IF(K68="-",0,K68) + IF(L68="-",0,L68) + IF(M68="-",0,M68) + IF(P68="-",0,P68) + IF(Q68="-",0,Q68) + IF(R68="-",0,R68) + IF(S68="-",0,S68) </f>
      </c>
      <c r="G68" s="114" t="n">
        <v>0</v>
      </c>
      <c r="H68" s="114" t="n">
        <v>0</v>
      </c>
      <c r="I68" s="114" t="n">
        <v>0</v>
      </c>
      <c r="J68" s="114" t="n">
        <v>0</v>
      </c>
      <c r="K68" s="114" t="n">
        <v>0</v>
      </c>
      <c r="L68" s="114" t="n">
        <v>0</v>
      </c>
      <c r="M68" s="114" t="n">
        <v>0</v>
      </c>
      <c r="N68" s="114" t="n">
        <v>0</v>
      </c>
      <c r="O68" s="114" t="n">
        <v>0</v>
      </c>
      <c r="P68" s="114" t="n">
        <v>0</v>
      </c>
      <c r="Q68" s="114" t="n">
        <v>0</v>
      </c>
      <c r="R68" s="114" t="n">
        <v>0</v>
      </c>
      <c r="S68" s="114" t="n">
        <v>0</v>
      </c>
      <c r="T68" s="136" t="n">
        <v>0</v>
      </c>
      <c r="U68" s="112" t="s">
        <v>309</v>
      </c>
      <c r="V68" s="102" t="s">
        <v>310</v>
      </c>
      <c r="W68" s="113" t="n">
        <v>0</v>
      </c>
      <c r="X68" s="39" t="b">
        <f>=IF((IF(E68="-",0,E68))=0,0,(IF(W68="-",0,W68))/(IF(E68="-",0,E68)))</f>
      </c>
      <c r="Y68" s="114" t="n">
        <v>0</v>
      </c>
      <c r="Z68" s="39" t="b">
        <f>=IF((IF(W68="-",0,W68))=0,0,(IF((Y68 * 1000)="-",0,(Y68 * 1000)))/(IF(W68="-",0,W68)))</f>
      </c>
      <c r="AA68" s="115" t="n">
        <v>0</v>
      </c>
    </row>
    <row r="69" ht="15" customHeight="true" s="62" customFormat="true">
      <c r="A69" s="22" t="e"/>
      <c r="B69" s="137" t="s">
        <v>311</v>
      </c>
      <c r="C69" s="102" t="s">
        <v>312</v>
      </c>
      <c r="D69" s="113" t="n">
        <v>0</v>
      </c>
      <c r="E69" s="113" t="n">
        <v>0</v>
      </c>
      <c r="F69" s="103" t="b">
        <f>=IF(G69="-",0,G69) + IF(H69="-",0,H69) + IF(J69="-",0,J69) + IF(K69="-",0,K69) + IF(L69="-",0,L69) + IF(M69="-",0,M69) + IF(P69="-",0,P69) + IF(Q69="-",0,Q69) + IF(R69="-",0,R69) + IF(S69="-",0,S69) </f>
      </c>
      <c r="G69" s="114" t="n">
        <v>0</v>
      </c>
      <c r="H69" s="114" t="n">
        <v>0</v>
      </c>
      <c r="I69" s="114" t="n">
        <v>0</v>
      </c>
      <c r="J69" s="114" t="n">
        <v>0</v>
      </c>
      <c r="K69" s="114" t="n">
        <v>0</v>
      </c>
      <c r="L69" s="114" t="n">
        <v>0</v>
      </c>
      <c r="M69" s="114" t="n">
        <v>0</v>
      </c>
      <c r="N69" s="114" t="n">
        <v>0</v>
      </c>
      <c r="O69" s="114" t="n">
        <v>0</v>
      </c>
      <c r="P69" s="114" t="n">
        <v>0</v>
      </c>
      <c r="Q69" s="114" t="n">
        <v>0</v>
      </c>
      <c r="R69" s="114" t="n">
        <v>0</v>
      </c>
      <c r="S69" s="114" t="n">
        <v>0</v>
      </c>
      <c r="T69" s="136" t="n">
        <v>0</v>
      </c>
      <c r="U69" s="112" t="s">
        <v>313</v>
      </c>
      <c r="V69" s="102" t="s">
        <v>314</v>
      </c>
      <c r="W69" s="113" t="n">
        <v>0</v>
      </c>
      <c r="X69" s="39" t="b">
        <f>=IF((IF(E69="-",0,E69))=0,0,(IF(W69="-",0,W69))/(IF(E69="-",0,E69)))</f>
      </c>
      <c r="Y69" s="114" t="n">
        <v>0</v>
      </c>
      <c r="Z69" s="39" t="b">
        <f>=IF((IF(W69="-",0,W69))=0,0,(IF((Y69 * 1000)="-",0,(Y69 * 1000)))/(IF(W69="-",0,W69)))</f>
      </c>
      <c r="AA69" s="115" t="n">
        <v>0</v>
      </c>
    </row>
    <row r="70" ht="15" customHeight="true" s="62" customFormat="true">
      <c r="A70" s="22" t="e"/>
      <c r="B70" s="137" t="s">
        <v>315</v>
      </c>
      <c r="C70" s="102" t="s">
        <v>316</v>
      </c>
      <c r="D70" s="113" t="n">
        <v>0</v>
      </c>
      <c r="E70" s="113" t="n">
        <v>0</v>
      </c>
      <c r="F70" s="103" t="b">
        <f>=IF(G70="-",0,G70) + IF(H70="-",0,H70) + IF(J70="-",0,J70) + IF(K70="-",0,K70) + IF(L70="-",0,L70) + IF(M70="-",0,M70) + IF(P70="-",0,P70) + IF(Q70="-",0,Q70) + IF(R70="-",0,R70) + IF(S70="-",0,S70) </f>
      </c>
      <c r="G70" s="114" t="n">
        <v>0</v>
      </c>
      <c r="H70" s="114" t="n">
        <v>0</v>
      </c>
      <c r="I70" s="114" t="n">
        <v>0</v>
      </c>
      <c r="J70" s="114" t="n">
        <v>0</v>
      </c>
      <c r="K70" s="114" t="n">
        <v>0</v>
      </c>
      <c r="L70" s="114" t="n">
        <v>0</v>
      </c>
      <c r="M70" s="114" t="n">
        <v>0</v>
      </c>
      <c r="N70" s="114" t="n">
        <v>0</v>
      </c>
      <c r="O70" s="114" t="n">
        <v>0</v>
      </c>
      <c r="P70" s="114" t="n">
        <v>0</v>
      </c>
      <c r="Q70" s="114" t="n">
        <v>0</v>
      </c>
      <c r="R70" s="114" t="n">
        <v>0</v>
      </c>
      <c r="S70" s="114" t="n">
        <v>0</v>
      </c>
      <c r="T70" s="136" t="n">
        <v>0</v>
      </c>
      <c r="U70" s="112" t="s">
        <v>317</v>
      </c>
      <c r="V70" s="102" t="s">
        <v>318</v>
      </c>
      <c r="W70" s="113" t="n">
        <v>0</v>
      </c>
      <c r="X70" s="39" t="b">
        <f>=IF((IF(E70="-",0,E70))=0,0,(IF(W70="-",0,W70))/(IF(E70="-",0,E70)))</f>
      </c>
      <c r="Y70" s="114" t="n">
        <v>0</v>
      </c>
      <c r="Z70" s="39" t="b">
        <f>=IF((IF(W70="-",0,W70))=0,0,(IF((Y70 * 1000)="-",0,(Y70 * 1000)))/(IF(W70="-",0,W70)))</f>
      </c>
      <c r="AA70" s="115" t="n">
        <v>0</v>
      </c>
    </row>
    <row r="71" ht="15" customHeight="true" s="62" customFormat="true">
      <c r="A71" s="22" t="e"/>
      <c r="B71" s="137" t="s">
        <v>319</v>
      </c>
      <c r="C71" s="102" t="s">
        <v>320</v>
      </c>
      <c r="D71" s="113" t="n">
        <v>0</v>
      </c>
      <c r="E71" s="113" t="n">
        <v>0</v>
      </c>
      <c r="F71" s="103" t="b">
        <f>=IF(G71="-",0,G71) + IF(H71="-",0,H71) + IF(J71="-",0,J71) + IF(K71="-",0,K71) + IF(L71="-",0,L71) + IF(M71="-",0,M71) + IF(P71="-",0,P71) + IF(Q71="-",0,Q71) + IF(R71="-",0,R71) + IF(S71="-",0,S71) </f>
      </c>
      <c r="G71" s="114" t="n">
        <v>0</v>
      </c>
      <c r="H71" s="114" t="n">
        <v>0</v>
      </c>
      <c r="I71" s="114" t="n">
        <v>0</v>
      </c>
      <c r="J71" s="114" t="n">
        <v>0</v>
      </c>
      <c r="K71" s="114" t="n">
        <v>0</v>
      </c>
      <c r="L71" s="114" t="n">
        <v>0</v>
      </c>
      <c r="M71" s="114" t="n">
        <v>0</v>
      </c>
      <c r="N71" s="114" t="n">
        <v>0</v>
      </c>
      <c r="O71" s="114" t="n">
        <v>0</v>
      </c>
      <c r="P71" s="114" t="n">
        <v>0</v>
      </c>
      <c r="Q71" s="114" t="n">
        <v>0</v>
      </c>
      <c r="R71" s="114" t="n">
        <v>0</v>
      </c>
      <c r="S71" s="114" t="n">
        <v>0</v>
      </c>
      <c r="T71" s="136" t="n">
        <v>0</v>
      </c>
      <c r="U71" s="112" t="s">
        <v>321</v>
      </c>
      <c r="V71" s="102" t="s">
        <v>322</v>
      </c>
      <c r="W71" s="113" t="n">
        <v>0</v>
      </c>
      <c r="X71" s="39" t="b">
        <f>=IF((IF(E71="-",0,E71))=0,0,(IF(W71="-",0,W71))/(IF(E71="-",0,E71)))</f>
      </c>
      <c r="Y71" s="114" t="n">
        <v>0</v>
      </c>
      <c r="Z71" s="39" t="b">
        <f>=IF((IF(W71="-",0,W71))=0,0,(IF((Y71 * 1000)="-",0,(Y71 * 1000)))/(IF(W71="-",0,W71)))</f>
      </c>
      <c r="AA71" s="115" t="n">
        <v>0</v>
      </c>
    </row>
    <row r="72" ht="15" customHeight="true" s="62" customFormat="true">
      <c r="A72" s="22" t="e"/>
      <c r="B72" s="137" t="s">
        <v>323</v>
      </c>
      <c r="C72" s="102" t="s">
        <v>324</v>
      </c>
      <c r="D72" s="113" t="n">
        <v>0</v>
      </c>
      <c r="E72" s="113" t="n">
        <v>0</v>
      </c>
      <c r="F72" s="103" t="b">
        <f>=IF(G72="-",0,G72) + IF(H72="-",0,H72) + IF(J72="-",0,J72) + IF(K72="-",0,K72) + IF(L72="-",0,L72) + IF(M72="-",0,M72) + IF(P72="-",0,P72) + IF(Q72="-",0,Q72) + IF(R72="-",0,R72) + IF(S72="-",0,S72) </f>
      </c>
      <c r="G72" s="114" t="n">
        <v>0</v>
      </c>
      <c r="H72" s="114" t="n">
        <v>0</v>
      </c>
      <c r="I72" s="114" t="n">
        <v>0</v>
      </c>
      <c r="J72" s="114" t="n">
        <v>0</v>
      </c>
      <c r="K72" s="114" t="n">
        <v>0</v>
      </c>
      <c r="L72" s="114" t="n">
        <v>0</v>
      </c>
      <c r="M72" s="114" t="n">
        <v>0</v>
      </c>
      <c r="N72" s="114" t="n">
        <v>0</v>
      </c>
      <c r="O72" s="114" t="n">
        <v>0</v>
      </c>
      <c r="P72" s="114" t="n">
        <v>0</v>
      </c>
      <c r="Q72" s="114" t="n">
        <v>0</v>
      </c>
      <c r="R72" s="114" t="n">
        <v>0</v>
      </c>
      <c r="S72" s="114" t="n">
        <v>0</v>
      </c>
      <c r="T72" s="136" t="n">
        <v>0</v>
      </c>
      <c r="U72" s="112" t="s">
        <v>325</v>
      </c>
      <c r="V72" s="102" t="s">
        <v>326</v>
      </c>
      <c r="W72" s="113" t="n">
        <v>0</v>
      </c>
      <c r="X72" s="39" t="b">
        <f>=IF((IF(E72="-",0,E72))=0,0,(IF(W72="-",0,W72))/(IF(E72="-",0,E72)))</f>
      </c>
      <c r="Y72" s="114" t="n">
        <v>0</v>
      </c>
      <c r="Z72" s="39" t="b">
        <f>=IF((IF(W72="-",0,W72))=0,0,(IF((Y72 * 1000)="-",0,(Y72 * 1000)))/(IF(W72="-",0,W72)))</f>
      </c>
      <c r="AA72" s="115" t="n">
        <v>0</v>
      </c>
    </row>
    <row r="73" ht="15" customHeight="true" s="62" customFormat="true">
      <c r="A73" s="22" t="e"/>
      <c r="B73" s="135" t="s">
        <v>327</v>
      </c>
      <c r="C73" s="102" t="s">
        <v>328</v>
      </c>
      <c r="D73" s="113" t="n">
        <v>0</v>
      </c>
      <c r="E73" s="113" t="n">
        <v>0</v>
      </c>
      <c r="F73" s="103" t="b">
        <f>=IF(G73="-",0,G73) + IF(H73="-",0,H73) + IF(J73="-",0,J73) + IF(K73="-",0,K73) + IF(L73="-",0,L73) + IF(M73="-",0,M73) + IF(P73="-",0,P73) + IF(Q73="-",0,Q73) + IF(R73="-",0,R73) + IF(S73="-",0,S73) </f>
      </c>
      <c r="G73" s="114" t="n">
        <v>0</v>
      </c>
      <c r="H73" s="114" t="n">
        <v>0</v>
      </c>
      <c r="I73" s="114" t="n">
        <v>0</v>
      </c>
      <c r="J73" s="114" t="n">
        <v>0</v>
      </c>
      <c r="K73" s="114" t="n">
        <v>0</v>
      </c>
      <c r="L73" s="114" t="n">
        <v>0</v>
      </c>
      <c r="M73" s="114" t="n">
        <v>0</v>
      </c>
      <c r="N73" s="114" t="n">
        <v>0</v>
      </c>
      <c r="O73" s="114" t="n">
        <v>0</v>
      </c>
      <c r="P73" s="114" t="n">
        <v>0</v>
      </c>
      <c r="Q73" s="114" t="n">
        <v>0</v>
      </c>
      <c r="R73" s="114" t="n">
        <v>0</v>
      </c>
      <c r="S73" s="114" t="n">
        <v>0</v>
      </c>
      <c r="T73" s="136" t="n">
        <v>0</v>
      </c>
      <c r="U73" s="101" t="s">
        <v>329</v>
      </c>
      <c r="V73" s="102" t="s">
        <v>330</v>
      </c>
      <c r="W73" s="113" t="n">
        <v>0</v>
      </c>
      <c r="X73" s="39" t="b">
        <f>=IF((IF(E73="-",0,E73))=0,0,(IF(W73="-",0,W73))/(IF(E73="-",0,E73)))</f>
      </c>
      <c r="Y73" s="114" t="n">
        <v>0</v>
      </c>
      <c r="Z73" s="39" t="b">
        <f>=IF((IF(W73="-",0,W73))=0,0,(IF((Y73 * 1000)="-",0,(Y73 * 1000)))/(IF(W73="-",0,W73)))</f>
      </c>
      <c r="AA73" s="115" t="n">
        <v>0</v>
      </c>
    </row>
    <row r="74" ht="15" customHeight="true" s="62" customFormat="true">
      <c r="A74" s="22" t="e"/>
      <c r="B74" s="138" t="s">
        <v>331</v>
      </c>
      <c r="C74" s="102" t="s">
        <v>332</v>
      </c>
      <c r="D74" s="113" t="n">
        <v>0</v>
      </c>
      <c r="E74" s="113" t="n">
        <v>0</v>
      </c>
      <c r="F74" s="103" t="b">
        <f>=IF(G74="-",0,G74) + IF(H74="-",0,H74) + IF(J74="-",0,J74) + IF(K74="-",0,K74) + IF(L74="-",0,L74) + IF(M74="-",0,M74) + IF(P74="-",0,P74) + IF(Q74="-",0,Q74) + IF(R74="-",0,R74) + IF(S74="-",0,S74) </f>
      </c>
      <c r="G74" s="114" t="n">
        <v>0</v>
      </c>
      <c r="H74" s="114" t="n">
        <v>0</v>
      </c>
      <c r="I74" s="114" t="n">
        <v>0</v>
      </c>
      <c r="J74" s="114" t="n">
        <v>0</v>
      </c>
      <c r="K74" s="114" t="n">
        <v>0</v>
      </c>
      <c r="L74" s="114" t="n">
        <v>0</v>
      </c>
      <c r="M74" s="114" t="n">
        <v>0</v>
      </c>
      <c r="N74" s="114" t="n">
        <v>0</v>
      </c>
      <c r="O74" s="114" t="n">
        <v>0</v>
      </c>
      <c r="P74" s="114" t="n">
        <v>0</v>
      </c>
      <c r="Q74" s="114" t="n">
        <v>0</v>
      </c>
      <c r="R74" s="114" t="n">
        <v>0</v>
      </c>
      <c r="S74" s="114" t="n">
        <v>0</v>
      </c>
      <c r="T74" s="136" t="n">
        <v>0</v>
      </c>
      <c r="U74" s="139" t="s">
        <v>333</v>
      </c>
      <c r="V74" s="102" t="s">
        <v>334</v>
      </c>
      <c r="W74" s="113" t="n">
        <v>0</v>
      </c>
      <c r="X74" s="39" t="b">
        <f>=IF((IF(E74="-",0,E74))=0,0,(IF(W74="-",0,W74))/(IF(E74="-",0,E74)))</f>
      </c>
      <c r="Y74" s="114" t="n">
        <v>0</v>
      </c>
      <c r="Z74" s="39" t="b">
        <f>=IF((IF(W74="-",0,W74))=0,0,(IF((Y74 * 1000)="-",0,(Y74 * 1000)))/(IF(W74="-",0,W74)))</f>
      </c>
      <c r="AA74" s="115" t="n">
        <v>0</v>
      </c>
    </row>
    <row r="75" ht="15" customHeight="true" s="62" customFormat="true">
      <c r="A75" s="22" t="e"/>
      <c r="B75" s="135" t="s">
        <v>335</v>
      </c>
      <c r="C75" s="102" t="s">
        <v>336</v>
      </c>
      <c r="D75" s="113" t="n">
        <v>0</v>
      </c>
      <c r="E75" s="113" t="n">
        <v>0</v>
      </c>
      <c r="F75" s="103" t="b">
        <f>=IF(G75="-",0,G75) + IF(H75="-",0,H75) + IF(J75="-",0,J75) + IF(K75="-",0,K75) + IF(L75="-",0,L75) + IF(M75="-",0,M75) + IF(P75="-",0,P75) + IF(Q75="-",0,Q75) + IF(R75="-",0,R75) + IF(S75="-",0,S75) </f>
      </c>
      <c r="G75" s="114" t="n">
        <v>0</v>
      </c>
      <c r="H75" s="114" t="n">
        <v>0</v>
      </c>
      <c r="I75" s="114" t="n">
        <v>0</v>
      </c>
      <c r="J75" s="114" t="n">
        <v>0</v>
      </c>
      <c r="K75" s="114" t="n">
        <v>0</v>
      </c>
      <c r="L75" s="114" t="n">
        <v>0</v>
      </c>
      <c r="M75" s="114" t="n">
        <v>0</v>
      </c>
      <c r="N75" s="114" t="n">
        <v>0</v>
      </c>
      <c r="O75" s="114" t="n">
        <v>0</v>
      </c>
      <c r="P75" s="114" t="n">
        <v>0</v>
      </c>
      <c r="Q75" s="114" t="n">
        <v>0</v>
      </c>
      <c r="R75" s="114" t="n">
        <v>0</v>
      </c>
      <c r="S75" s="114" t="n">
        <v>0</v>
      </c>
      <c r="T75" s="136" t="n">
        <v>0</v>
      </c>
      <c r="U75" s="101" t="s">
        <v>337</v>
      </c>
      <c r="V75" s="102" t="s">
        <v>338</v>
      </c>
      <c r="W75" s="113" t="n">
        <v>0</v>
      </c>
      <c r="X75" s="39" t="b">
        <f>=IF((IF(E75="-",0,E75))=0,0,(IF(W75="-",0,W75))/(IF(E75="-",0,E75)))</f>
      </c>
      <c r="Y75" s="114" t="n">
        <v>0</v>
      </c>
      <c r="Z75" s="39" t="b">
        <f>=IF((IF(W75="-",0,W75))=0,0,(IF((Y75 * 1000)="-",0,(Y75 * 1000)))/(IF(W75="-",0,W75)))</f>
      </c>
      <c r="AA75" s="115" t="n">
        <v>0</v>
      </c>
    </row>
    <row r="76" ht="26" customHeight="true" s="62" customFormat="true">
      <c r="A76" s="22" t="e"/>
      <c r="B76" s="138" t="s">
        <v>339</v>
      </c>
      <c r="C76" s="102" t="s">
        <v>340</v>
      </c>
      <c r="D76" s="113" t="n">
        <v>0</v>
      </c>
      <c r="E76" s="113" t="n">
        <v>0</v>
      </c>
      <c r="F76" s="103" t="b">
        <f>=IF(G76="-",0,G76) + IF(H76="-",0,H76) + IF(J76="-",0,J76) + IF(K76="-",0,K76) + IF(L76="-",0,L76) + IF(M76="-",0,M76) + IF(P76="-",0,P76) + IF(Q76="-",0,Q76) + IF(R76="-",0,R76) + IF(S76="-",0,S76) </f>
      </c>
      <c r="G76" s="114" t="n">
        <v>0</v>
      </c>
      <c r="H76" s="114" t="n">
        <v>0</v>
      </c>
      <c r="I76" s="114" t="n">
        <v>0</v>
      </c>
      <c r="J76" s="114" t="n">
        <v>0</v>
      </c>
      <c r="K76" s="114" t="n">
        <v>0</v>
      </c>
      <c r="L76" s="114" t="n">
        <v>0</v>
      </c>
      <c r="M76" s="114" t="n">
        <v>0</v>
      </c>
      <c r="N76" s="114" t="n">
        <v>0</v>
      </c>
      <c r="O76" s="114" t="n">
        <v>0</v>
      </c>
      <c r="P76" s="114" t="n">
        <v>0</v>
      </c>
      <c r="Q76" s="114" t="n">
        <v>0</v>
      </c>
      <c r="R76" s="114" t="n">
        <v>0</v>
      </c>
      <c r="S76" s="114" t="n">
        <v>0</v>
      </c>
      <c r="T76" s="136" t="n">
        <v>0</v>
      </c>
      <c r="U76" s="139" t="s">
        <v>341</v>
      </c>
      <c r="V76" s="102" t="s">
        <v>342</v>
      </c>
      <c r="W76" s="113" t="n">
        <v>0</v>
      </c>
      <c r="X76" s="39" t="b">
        <f>=IF((IF(E76="-",0,E76))=0,0,(IF(W76="-",0,W76))/(IF(E76="-",0,E76)))</f>
      </c>
      <c r="Y76" s="114" t="n">
        <v>0</v>
      </c>
      <c r="Z76" s="39" t="b">
        <f>=IF((IF(W76="-",0,W76))=0,0,(IF((Y76 * 1000)="-",0,(Y76 * 1000)))/(IF(W76="-",0,W76)))</f>
      </c>
      <c r="AA76" s="115" t="n">
        <v>0</v>
      </c>
    </row>
    <row r="77" ht="15" customHeight="true" s="62" customFormat="true">
      <c r="A77" s="22" t="e"/>
      <c r="B77" s="135" t="s">
        <v>343</v>
      </c>
      <c r="C77" s="102" t="s">
        <v>344</v>
      </c>
      <c r="D77" s="113" t="n">
        <v>0</v>
      </c>
      <c r="E77" s="113" t="n">
        <v>0</v>
      </c>
      <c r="F77" s="103" t="b">
        <f>=IF(G77="-",0,G77) + IF(H77="-",0,H77) + IF(J77="-",0,J77) + IF(K77="-",0,K77) + IF(L77="-",0,L77) + IF(M77="-",0,M77) + IF(P77="-",0,P77) + IF(Q77="-",0,Q77) + IF(R77="-",0,R77) + IF(S77="-",0,S77) </f>
      </c>
      <c r="G77" s="114" t="n">
        <v>0</v>
      </c>
      <c r="H77" s="114" t="n">
        <v>0</v>
      </c>
      <c r="I77" s="114" t="n">
        <v>0</v>
      </c>
      <c r="J77" s="114" t="n">
        <v>0</v>
      </c>
      <c r="K77" s="114" t="n">
        <v>0</v>
      </c>
      <c r="L77" s="114" t="n">
        <v>0</v>
      </c>
      <c r="M77" s="114" t="n">
        <v>0</v>
      </c>
      <c r="N77" s="114" t="n">
        <v>0</v>
      </c>
      <c r="O77" s="114" t="n">
        <v>0</v>
      </c>
      <c r="P77" s="114" t="n">
        <v>0</v>
      </c>
      <c r="Q77" s="114" t="n">
        <v>0</v>
      </c>
      <c r="R77" s="114" t="n">
        <v>0</v>
      </c>
      <c r="S77" s="114" t="n">
        <v>0</v>
      </c>
      <c r="T77" s="136" t="n">
        <v>0</v>
      </c>
      <c r="U77" s="101" t="s">
        <v>345</v>
      </c>
      <c r="V77" s="102" t="s">
        <v>346</v>
      </c>
      <c r="W77" s="113" t="n">
        <v>0</v>
      </c>
      <c r="X77" s="39" t="b">
        <f>=IF((IF(E77="-",0,E77))=0,0,(IF(W77="-",0,W77))/(IF(E77="-",0,E77)))</f>
      </c>
      <c r="Y77" s="114" t="n">
        <v>0</v>
      </c>
      <c r="Z77" s="39" t="b">
        <f>=IF((IF(W77="-",0,W77))=0,0,(IF((Y77 * 1000)="-",0,(Y77 * 1000)))/(IF(W77="-",0,W77)))</f>
      </c>
      <c r="AA77" s="115" t="n">
        <v>0</v>
      </c>
    </row>
    <row r="78" ht="42" customHeight="true" s="62" customFormat="true">
      <c r="A78" s="22" t="e"/>
      <c r="B78" s="135" t="s">
        <v>347</v>
      </c>
      <c r="C78" s="124" t="s">
        <v>348</v>
      </c>
      <c r="D78" s="125" t="n">
        <v>0</v>
      </c>
      <c r="E78" s="125" t="n">
        <v>0</v>
      </c>
      <c r="F78" s="140" t="b">
        <f>=IF(G78="-",0,G78) + IF(H78="-",0,H78) + IF(J78="-",0,J78) + IF(K78="-",0,K78) + IF(L78="-",0,L78) + IF(M78="-",0,M78) + IF(P78="-",0,P78) + IF(Q78="-",0,Q78) + IF(R78="-",0,R78) + IF(S78="-",0,S78) </f>
      </c>
      <c r="G78" s="126" t="n">
        <v>0</v>
      </c>
      <c r="H78" s="126" t="n">
        <v>0</v>
      </c>
      <c r="I78" s="126" t="n">
        <v>0</v>
      </c>
      <c r="J78" s="126" t="n">
        <v>0</v>
      </c>
      <c r="K78" s="126" t="n">
        <v>0</v>
      </c>
      <c r="L78" s="126" t="n">
        <v>0</v>
      </c>
      <c r="M78" s="126" t="n">
        <v>0</v>
      </c>
      <c r="N78" s="126" t="n">
        <v>0</v>
      </c>
      <c r="O78" s="126" t="n">
        <v>0</v>
      </c>
      <c r="P78" s="126" t="n">
        <v>0</v>
      </c>
      <c r="Q78" s="126" t="n">
        <v>0</v>
      </c>
      <c r="R78" s="126" t="n">
        <v>0</v>
      </c>
      <c r="S78" s="126" t="n">
        <v>0</v>
      </c>
      <c r="T78" s="141" t="n">
        <v>0</v>
      </c>
      <c r="U78" s="101" t="s">
        <v>349</v>
      </c>
      <c r="V78" s="124" t="s">
        <v>350</v>
      </c>
      <c r="W78" s="125" t="n">
        <v>0</v>
      </c>
      <c r="X78" s="51" t="b">
        <f>=IF((IF(E78="-",0,E78))=0,0,(IF(W78="-",0,W78))/(IF(E78="-",0,E78)))</f>
      </c>
      <c r="Y78" s="126" t="n">
        <v>0</v>
      </c>
      <c r="Z78" s="51" t="b">
        <f>=IF((IF(W78="-",0,W78))=0,0,(IF((Y78 * 1000)="-",0,(Y78 * 1000)))/(IF(W78="-",0,W78)))</f>
      </c>
      <c r="AA78" s="127" t="n">
        <v>0</v>
      </c>
    </row>
    <row r="79" ht="12" customHeight="true" s="59" customFormat="true">
      <c r="T79" s="60" t="s">
        <v>351</v>
      </c>
      <c r="AG79" s="60" t="s">
        <v>352</v>
      </c>
    </row>
    <row r="80" ht="14" customHeight="true" s="62" customFormat="true">
      <c r="A80" s="22" t="e"/>
      <c r="B80" s="63" t="s">
        <v>19</v>
      </c>
      <c r="C80" s="66" t="s">
        <v>20</v>
      </c>
      <c r="D80" s="63" t="s">
        <v>87</v>
      </c>
      <c r="E80" s="63" t="e"/>
      <c r="F80" s="27" t="s">
        <v>88</v>
      </c>
      <c r="G80" s="27" t="e"/>
      <c r="H80" s="27" t="e"/>
      <c r="I80" s="27" t="e"/>
      <c r="J80" s="27" t="e"/>
      <c r="K80" s="27" t="e"/>
      <c r="L80" s="27" t="e"/>
      <c r="M80" s="27" t="e"/>
      <c r="N80" s="27" t="e"/>
      <c r="O80" s="27" t="e"/>
      <c r="P80" s="27" t="e"/>
      <c r="Q80" s="27" t="e"/>
      <c r="R80" s="27" t="e"/>
      <c r="S80" s="27" t="e"/>
      <c r="T80" s="27" t="e"/>
      <c r="U80" s="27" t="s">
        <v>19</v>
      </c>
      <c r="V80" s="25" t="s">
        <v>20</v>
      </c>
      <c r="W80" s="27" t="s">
        <v>89</v>
      </c>
      <c r="X80" s="27" t="e"/>
      <c r="Y80" s="63" t="s">
        <v>90</v>
      </c>
      <c r="Z80" s="63" t="e"/>
      <c r="AA80" s="66" t="s">
        <v>91</v>
      </c>
    </row>
    <row r="81" ht="14" customHeight="true" s="62" customFormat="true">
      <c r="A81" s="22" t="e"/>
      <c r="B81" s="66" t="s">
        <v>92</v>
      </c>
      <c r="C81" s="64" t="e"/>
      <c r="D81" s="66" t="s">
        <v>93</v>
      </c>
      <c r="E81" s="66" t="s">
        <v>94</v>
      </c>
      <c r="F81" s="25" t="s">
        <v>95</v>
      </c>
      <c r="G81" s="69" t="s">
        <v>96</v>
      </c>
      <c r="H81" s="69" t="e"/>
      <c r="I81" s="69" t="e"/>
      <c r="J81" s="69" t="e"/>
      <c r="K81" s="69" t="e"/>
      <c r="L81" s="69" t="e"/>
      <c r="M81" s="69" t="e"/>
      <c r="N81" s="69" t="e"/>
      <c r="O81" s="69" t="e"/>
      <c r="P81" s="69" t="e"/>
      <c r="Q81" s="69" t="e"/>
      <c r="R81" s="69" t="e"/>
      <c r="S81" s="69" t="e"/>
      <c r="T81" s="69" t="e"/>
      <c r="U81" s="66" t="s">
        <v>97</v>
      </c>
      <c r="V81" s="68" t="e"/>
      <c r="W81" s="66" t="s">
        <v>98</v>
      </c>
      <c r="X81" s="66" t="s">
        <v>99</v>
      </c>
      <c r="Y81" s="66" t="s">
        <v>100</v>
      </c>
      <c r="Z81" s="66" t="s">
        <v>101</v>
      </c>
      <c r="AA81" s="64" t="e"/>
    </row>
    <row r="82" ht="14" customHeight="true" s="62" customFormat="true">
      <c r="B82" s="64" t="e"/>
      <c r="C82" s="64" t="e"/>
      <c r="D82" s="64" t="e"/>
      <c r="E82" s="64" t="e"/>
      <c r="F82" s="68" t="e"/>
      <c r="G82" s="66" t="s">
        <v>102</v>
      </c>
      <c r="H82" s="63" t="s">
        <v>103</v>
      </c>
      <c r="I82" s="63" t="e"/>
      <c r="J82" s="63" t="e"/>
      <c r="K82" s="63" t="e"/>
      <c r="L82" s="63" t="e"/>
      <c r="M82" s="63" t="e"/>
      <c r="N82" s="63" t="e"/>
      <c r="O82" s="63" t="e"/>
      <c r="P82" s="63" t="e"/>
      <c r="Q82" s="63" t="e"/>
      <c r="R82" s="25" t="s">
        <v>104</v>
      </c>
      <c r="S82" s="25" t="s">
        <v>105</v>
      </c>
      <c r="T82" s="25" t="s">
        <v>106</v>
      </c>
      <c r="U82" s="64" t="e"/>
      <c r="V82" s="68" t="e"/>
      <c r="W82" s="64" t="e"/>
      <c r="X82" s="64" t="e"/>
      <c r="Y82" s="64" t="e"/>
      <c r="Z82" s="64" t="e"/>
      <c r="AA82" s="64" t="e"/>
    </row>
    <row r="83" ht="115" customHeight="true" s="62" customFormat="true">
      <c r="B83" s="65" t="e"/>
      <c r="C83" s="65" t="e"/>
      <c r="D83" s="65" t="e"/>
      <c r="E83" s="65" t="e"/>
      <c r="F83" s="26" t="e"/>
      <c r="G83" s="65" t="e"/>
      <c r="H83" s="63" t="s">
        <v>107</v>
      </c>
      <c r="I83" s="63" t="s">
        <v>108</v>
      </c>
      <c r="J83" s="63" t="s">
        <v>109</v>
      </c>
      <c r="K83" s="63" t="s">
        <v>110</v>
      </c>
      <c r="L83" s="63" t="s">
        <v>111</v>
      </c>
      <c r="M83" s="63" t="s">
        <v>112</v>
      </c>
      <c r="N83" s="27" t="s">
        <v>113</v>
      </c>
      <c r="O83" s="27" t="s">
        <v>114</v>
      </c>
      <c r="P83" s="63" t="s">
        <v>115</v>
      </c>
      <c r="Q83" s="63" t="s">
        <v>116</v>
      </c>
      <c r="R83" s="26" t="e"/>
      <c r="S83" s="26" t="e"/>
      <c r="T83" s="26" t="e"/>
      <c r="U83" s="65" t="e"/>
      <c r="V83" s="26" t="e"/>
      <c r="W83" s="65" t="e"/>
      <c r="X83" s="65" t="e"/>
      <c r="Y83" s="65" t="e"/>
      <c r="Z83" s="65" t="e"/>
      <c r="AA83" s="65" t="e"/>
    </row>
    <row r="84" ht="12" customHeight="true" s="70" customFormat="true">
      <c r="A84" s="71" t="e"/>
      <c r="B84" s="72" t="s">
        <v>27</v>
      </c>
      <c r="C84" s="30" t="s">
        <v>28</v>
      </c>
      <c r="D84" s="72" t="s">
        <v>29</v>
      </c>
      <c r="E84" s="72" t="s">
        <v>30</v>
      </c>
      <c r="F84" s="72" t="s">
        <v>31</v>
      </c>
      <c r="G84" s="72" t="s">
        <v>32</v>
      </c>
      <c r="H84" s="72" t="s">
        <v>33</v>
      </c>
      <c r="I84" s="72" t="s">
        <v>117</v>
      </c>
      <c r="J84" s="72" t="s">
        <v>118</v>
      </c>
      <c r="K84" s="72" t="s">
        <v>119</v>
      </c>
      <c r="L84" s="72" t="s">
        <v>120</v>
      </c>
      <c r="M84" s="72" t="s">
        <v>121</v>
      </c>
      <c r="N84" s="72" t="s">
        <v>122</v>
      </c>
      <c r="O84" s="72" t="s">
        <v>123</v>
      </c>
      <c r="P84" s="72" t="s">
        <v>6</v>
      </c>
      <c r="Q84" s="72" t="s">
        <v>124</v>
      </c>
      <c r="R84" s="72" t="s">
        <v>125</v>
      </c>
      <c r="S84" s="72" t="s">
        <v>126</v>
      </c>
      <c r="T84" s="72" t="s">
        <v>127</v>
      </c>
      <c r="U84" s="72" t="s">
        <v>128</v>
      </c>
      <c r="V84" s="30" t="s">
        <v>129</v>
      </c>
      <c r="W84" s="72" t="s">
        <v>130</v>
      </c>
      <c r="X84" s="72" t="s">
        <v>131</v>
      </c>
      <c r="Y84" s="72" t="s">
        <v>132</v>
      </c>
      <c r="Z84" s="72" t="s">
        <v>133</v>
      </c>
      <c r="AA84" s="72" t="s">
        <v>134</v>
      </c>
    </row>
    <row r="85" ht="31" customHeight="true" s="62" customFormat="true">
      <c r="A85" s="22" t="e"/>
      <c r="B85" s="135" t="s">
        <v>353</v>
      </c>
      <c r="C85" s="132" t="s">
        <v>354</v>
      </c>
      <c r="D85" s="133" t="b">
        <f>=IF(D86="-",0,D86) + IF(D90="-",0,D90) + IF(D94="-",0,D94) </f>
      </c>
      <c r="E85" s="133" t="b">
        <f>=IF(E86="-",0,E86) + IF(E90="-",0,E90) + IF(E94="-",0,E94) </f>
      </c>
      <c r="F85" s="142" t="b">
        <f>=IF(F86="-",0,F86) + IF(F88="-",0,F88) + IF(F90="-",0,F90) + IF(F92="-",0,F92) + IF(F94="-",0,F94) </f>
      </c>
      <c r="G85" s="142" t="b">
        <f>=IF(G86="-",0,G86) + IF(G88="-",0,G88) + IF(G90="-",0,G90) + IF(G92="-",0,G92) + IF(G94="-",0,G94) </f>
      </c>
      <c r="H85" s="142" t="b">
        <f>=IF(H86="-",0,H86) + IF(H88="-",0,H88) + IF(H90="-",0,H90) + IF(H92="-",0,H92) + IF(H94="-",0,H94) </f>
      </c>
      <c r="I85" s="142" t="b">
        <f>=IF(I86="-",0,I86) + IF(I90="-",0,I90) + IF(I94="-",0,I94) </f>
      </c>
      <c r="J85" s="142" t="b">
        <f>=IF(J86="-",0,J86) + IF(J90="-",0,J90) + IF(J94="-",0,J94) </f>
      </c>
      <c r="K85" s="142" t="b">
        <f>=IF(K86="-",0,K86) + IF(K90="-",0,K90) + IF(K94="-",0,K94) </f>
      </c>
      <c r="L85" s="142" t="b">
        <f>=IF(L86="-",0,L86) + IF(L90="-",0,L90) + IF(L94="-",0,L94) </f>
      </c>
      <c r="M85" s="142" t="b">
        <f>=IF(M86="-",0,M86) + IF(M90="-",0,M90) + IF(M94="-",0,M94) </f>
      </c>
      <c r="N85" s="142" t="b">
        <f>=IF(N86="-",0,N86) + IF(N90="-",0,N90) + IF(N94="-",0,N94) </f>
      </c>
      <c r="O85" s="142" t="b">
        <f>=IF(O86="-",0,O86) + IF(O90="-",0,O90) + IF(O94="-",0,O94) </f>
      </c>
      <c r="P85" s="142" t="b">
        <f>=IF(P86="-",0,P86) + IF(P88="-",0,P88) + IF(P90="-",0,P90) + IF(P92="-",0,P92) + IF(P94="-",0,P94) </f>
      </c>
      <c r="Q85" s="142" t="b">
        <f>=IF(Q86="-",0,Q86) + IF(Q88="-",0,Q88) + IF(Q90="-",0,Q90) + IF(Q92="-",0,Q92) + IF(Q94="-",0,Q94) </f>
      </c>
      <c r="R85" s="142" t="b">
        <f>=IF(R86="-",0,R86) + IF(R88="-",0,R88) + IF(R90="-",0,R90) + IF(R92="-",0,R92) + IF(R94="-",0,R94) </f>
      </c>
      <c r="S85" s="142" t="b">
        <f>=IF(S86="-",0,S86) + IF(S88="-",0,S88) + IF(S90="-",0,S90) + IF(S92="-",0,S92) + IF(S94="-",0,S94) </f>
      </c>
      <c r="T85" s="143" t="b">
        <f>=IF(T86="-",0,T86) + IF(T88="-",0,T88) + IF(T90="-",0,T90) + IF(T92="-",0,T92) + IF(T94="-",0,T94) </f>
      </c>
      <c r="U85" s="101" t="s">
        <v>355</v>
      </c>
      <c r="V85" s="132" t="s">
        <v>356</v>
      </c>
      <c r="W85" s="133" t="b">
        <f>=IF(W86="-",0,W86) + IF(W87="-",0,W87) + IF(W88="-",0,W88) + IF(W90="-",0,W90) + IF(W91="-",0,W91) + IF(W92="-",0,W92) + IF(W94="-",0,W94) </f>
      </c>
      <c r="X85" s="133" t="b">
        <f>=IF((IF(E85="-",0,E85))=0,0,(IF(W85="-",0,W85))/(IF(E85="-",0,E85)))</f>
      </c>
      <c r="Y85" s="142" t="b">
        <f>=IF(Y86="-",0,Y86) + IF(Y87="-",0,Y87) + IF(Y88="-",0,Y88) + IF(Y90="-",0,Y90) + IF(Y91="-",0,Y91) + IF(Y92="-",0,Y92) + IF(Y94="-",0,Y94) </f>
      </c>
      <c r="Z85" s="133" t="b">
        <f>=IF((IF(W85="-",0,W85))=0,0,(IF((Y85 * 1000)="-",0,(Y85 * 1000)))/(IF(W85="-",0,W85)))</f>
      </c>
      <c r="AA85" s="144" t="b">
        <f>=IF(AA86="-",0,AA86) + IF(AA87="-",0,AA87) + IF(AA88="-",0,AA88) + IF(AA90="-",0,AA90) + IF(AA91="-",0,AA91) + IF(AA92="-",0,AA92) + IF(AA94="-",0,AA94) </f>
      </c>
    </row>
    <row r="86" ht="15" customHeight="true" s="62" customFormat="true">
      <c r="A86" s="22" t="e"/>
      <c r="B86" s="105" t="s">
        <v>357</v>
      </c>
      <c r="C86" s="94" t="s">
        <v>358</v>
      </c>
      <c r="D86" s="107" t="n">
        <v>0</v>
      </c>
      <c r="E86" s="107" t="n">
        <v>0</v>
      </c>
      <c r="F86" s="98" t="b">
        <f>=IF(G86="-",0,G86) + IF(H86="-",0,H86) + IF(J86="-",0,J86) + IF(K86="-",0,K86) + IF(L86="-",0,L86) + IF(M86="-",0,M86) + IF(P86="-",0,P86) + IF(Q86="-",0,Q86) + IF(R86="-",0,R86) + IF(S86="-",0,S86) </f>
      </c>
      <c r="G86" s="109" t="n">
        <v>0</v>
      </c>
      <c r="H86" s="109" t="n">
        <v>0</v>
      </c>
      <c r="I86" s="109" t="n">
        <v>0</v>
      </c>
      <c r="J86" s="109" t="n">
        <v>0</v>
      </c>
      <c r="K86" s="109" t="n">
        <v>0</v>
      </c>
      <c r="L86" s="109" t="n">
        <v>0</v>
      </c>
      <c r="M86" s="109" t="n">
        <v>0</v>
      </c>
      <c r="N86" s="109" t="n">
        <v>0</v>
      </c>
      <c r="O86" s="109" t="n">
        <v>0</v>
      </c>
      <c r="P86" s="109" t="n">
        <v>0</v>
      </c>
      <c r="Q86" s="109" t="n">
        <v>0</v>
      </c>
      <c r="R86" s="109" t="n">
        <v>0</v>
      </c>
      <c r="S86" s="109" t="n">
        <v>0</v>
      </c>
      <c r="T86" s="111" t="n">
        <v>0</v>
      </c>
      <c r="U86" s="112" t="s">
        <v>359</v>
      </c>
      <c r="V86" s="102" t="s">
        <v>360</v>
      </c>
      <c r="W86" s="113" t="n">
        <v>0</v>
      </c>
      <c r="X86" s="39" t="b">
        <f>=IF((IF(E86="-",0,E86))=0,0,(IF(W86="-",0,W86))/(IF(E86="-",0,E86)))</f>
      </c>
      <c r="Y86" s="114" t="n">
        <v>0</v>
      </c>
      <c r="Z86" s="39" t="b">
        <f>=IF((IF(W86="-",0,W86))=0,0,(IF((Y86 * 1000)="-",0,(Y86 * 1000)))/(IF(W86="-",0,W86)))</f>
      </c>
      <c r="AA86" s="115" t="n">
        <v>0</v>
      </c>
    </row>
    <row r="87" ht="15" customHeight="true" s="62" customFormat="true">
      <c r="B87" s="104" t="e"/>
      <c r="C87" s="93" t="e"/>
      <c r="D87" s="106" t="e"/>
      <c r="E87" s="106" t="e"/>
      <c r="F87" s="97" t="e"/>
      <c r="G87" s="108" t="e"/>
      <c r="H87" s="108" t="e"/>
      <c r="I87" s="108" t="e"/>
      <c r="J87" s="108" t="e"/>
      <c r="K87" s="108" t="e"/>
      <c r="L87" s="108" t="e"/>
      <c r="M87" s="108" t="e"/>
      <c r="N87" s="108" t="e"/>
      <c r="O87" s="108" t="e"/>
      <c r="P87" s="108" t="e"/>
      <c r="Q87" s="108" t="e"/>
      <c r="R87" s="108" t="e"/>
      <c r="S87" s="108" t="e"/>
      <c r="T87" s="110" t="e"/>
      <c r="U87" s="112" t="s">
        <v>361</v>
      </c>
      <c r="V87" s="102" t="s">
        <v>362</v>
      </c>
      <c r="W87" s="113" t="n">
        <v>0</v>
      </c>
      <c r="X87" s="39" t="b">
        <f>=IF((IF(E86="-",0,E86))=0,0,(IF(W87="-",0,W87))/(IF(E86="-",0,E86)))</f>
      </c>
      <c r="Y87" s="114" t="n">
        <v>0</v>
      </c>
      <c r="Z87" s="39" t="b">
        <f>=IF((IF(W87="-",0,W87))=0,0,(IF((Y87 * 1000)="-",0,(Y87 * 1000)))/(IF(W87="-",0,W87)))</f>
      </c>
      <c r="AA87" s="115" t="n">
        <v>0</v>
      </c>
    </row>
    <row r="88" ht="15" customHeight="true" s="62" customFormat="true">
      <c r="A88" s="22" t="e"/>
      <c r="B88" s="146" t="s">
        <v>363</v>
      </c>
      <c r="C88" s="94" t="s">
        <v>364</v>
      </c>
      <c r="D88" s="25" t="s">
        <v>139</v>
      </c>
      <c r="E88" s="25" t="s">
        <v>139</v>
      </c>
      <c r="F88" s="98" t="b">
        <f>=IF(G88="-",0,G88) + IF(H88="-",0,H88) + IF(P88="-",0,P88) + IF(Q88="-",0,Q88) + IF(R88="-",0,R88) + IF(S88="-",0,S88) </f>
      </c>
      <c r="G88" s="109" t="n">
        <v>0</v>
      </c>
      <c r="H88" s="109" t="n">
        <v>0</v>
      </c>
      <c r="I88" s="25" t="s">
        <v>139</v>
      </c>
      <c r="J88" s="25" t="s">
        <v>139</v>
      </c>
      <c r="K88" s="25" t="s">
        <v>139</v>
      </c>
      <c r="L88" s="25" t="s">
        <v>139</v>
      </c>
      <c r="M88" s="25" t="s">
        <v>139</v>
      </c>
      <c r="N88" s="25" t="s">
        <v>139</v>
      </c>
      <c r="O88" s="25" t="s">
        <v>139</v>
      </c>
      <c r="P88" s="109" t="n">
        <v>0</v>
      </c>
      <c r="Q88" s="109" t="n">
        <v>0</v>
      </c>
      <c r="R88" s="109" t="n">
        <v>0</v>
      </c>
      <c r="S88" s="109" t="n">
        <v>0</v>
      </c>
      <c r="T88" s="111" t="n">
        <v>0</v>
      </c>
      <c r="U88" s="112" t="s">
        <v>365</v>
      </c>
      <c r="V88" s="102" t="s">
        <v>366</v>
      </c>
      <c r="W88" s="113" t="n">
        <v>0</v>
      </c>
      <c r="X88" s="27" t="s">
        <v>139</v>
      </c>
      <c r="Y88" s="114" t="n">
        <v>0</v>
      </c>
      <c r="Z88" s="39" t="b">
        <f>=IF((IF(W88="-",0,W88))=0,0,(IF((Y88 * 1000)="-",0,(Y88 * 1000)))/(IF(W88="-",0,W88)))</f>
      </c>
      <c r="AA88" s="115" t="n">
        <v>0</v>
      </c>
    </row>
    <row r="89" ht="15" customHeight="true" s="62" customFormat="true">
      <c r="B89" s="145" t="e"/>
      <c r="C89" s="93" t="e"/>
      <c r="D89" s="26" t="e"/>
      <c r="E89" s="26" t="e"/>
      <c r="F89" s="97" t="e"/>
      <c r="G89" s="108" t="e"/>
      <c r="H89" s="108" t="e"/>
      <c r="I89" s="26" t="e"/>
      <c r="J89" s="26" t="e"/>
      <c r="K89" s="26" t="e"/>
      <c r="L89" s="26" t="e"/>
      <c r="M89" s="26" t="e"/>
      <c r="N89" s="26" t="e"/>
      <c r="O89" s="26" t="e"/>
      <c r="P89" s="108" t="e"/>
      <c r="Q89" s="108" t="e"/>
      <c r="R89" s="108" t="e"/>
      <c r="S89" s="108" t="e"/>
      <c r="T89" s="110" t="e"/>
      <c r="U89" s="112" t="s">
        <v>367</v>
      </c>
      <c r="V89" s="102" t="s">
        <v>368</v>
      </c>
      <c r="W89" s="113" t="n">
        <v>0</v>
      </c>
      <c r="X89" s="27" t="s">
        <v>139</v>
      </c>
      <c r="Y89" s="27" t="s">
        <v>139</v>
      </c>
      <c r="Z89" s="27" t="s">
        <v>139</v>
      </c>
      <c r="AA89" s="90" t="s">
        <v>139</v>
      </c>
    </row>
    <row r="90" ht="15" customHeight="true" s="62" customFormat="true">
      <c r="A90" s="22" t="e"/>
      <c r="B90" s="105" t="s">
        <v>369</v>
      </c>
      <c r="C90" s="94" t="s">
        <v>370</v>
      </c>
      <c r="D90" s="107" t="n">
        <v>0</v>
      </c>
      <c r="E90" s="107" t="n">
        <v>0</v>
      </c>
      <c r="F90" s="98" t="b">
        <f>=IF(G90="-",0,G90) + IF(H90="-",0,H90) + IF(J90="-",0,J90) + IF(K90="-",0,K90) + IF(L90="-",0,L90) + IF(M90="-",0,M90) + IF(P90="-",0,P90) + IF(Q90="-",0,Q90) + IF(R90="-",0,R90) + IF(S90="-",0,S90) </f>
      </c>
      <c r="G90" s="109" t="n">
        <v>0</v>
      </c>
      <c r="H90" s="109" t="n">
        <v>0</v>
      </c>
      <c r="I90" s="109" t="n">
        <v>0</v>
      </c>
      <c r="J90" s="109" t="n">
        <v>0</v>
      </c>
      <c r="K90" s="109" t="n">
        <v>0</v>
      </c>
      <c r="L90" s="109" t="n">
        <v>0</v>
      </c>
      <c r="M90" s="109" t="n">
        <v>0</v>
      </c>
      <c r="N90" s="109" t="n">
        <v>0</v>
      </c>
      <c r="O90" s="109" t="n">
        <v>0</v>
      </c>
      <c r="P90" s="109" t="n">
        <v>0</v>
      </c>
      <c r="Q90" s="109" t="n">
        <v>0</v>
      </c>
      <c r="R90" s="109" t="n">
        <v>0</v>
      </c>
      <c r="S90" s="109" t="n">
        <v>0</v>
      </c>
      <c r="T90" s="111" t="n">
        <v>0</v>
      </c>
      <c r="U90" s="112" t="s">
        <v>371</v>
      </c>
      <c r="V90" s="102" t="s">
        <v>372</v>
      </c>
      <c r="W90" s="113" t="n">
        <v>0</v>
      </c>
      <c r="X90" s="39" t="b">
        <f>=IF((IF(E90="-",0,E90))=0,0,(IF(W90="-",0,W90))/(IF(E90="-",0,E90)))</f>
      </c>
      <c r="Y90" s="114" t="n">
        <v>0</v>
      </c>
      <c r="Z90" s="39" t="b">
        <f>=IF((IF(W90="-",0,W90))=0,0,(IF((Y90 * 1000)="-",0,(Y90 * 1000)))/(IF(W90="-",0,W90)))</f>
      </c>
      <c r="AA90" s="115" t="n">
        <v>0</v>
      </c>
    </row>
    <row r="91" ht="15" customHeight="true" s="62" customFormat="true">
      <c r="B91" s="104" t="e"/>
      <c r="C91" s="93" t="e"/>
      <c r="D91" s="106" t="e"/>
      <c r="E91" s="106" t="e"/>
      <c r="F91" s="97" t="e"/>
      <c r="G91" s="108" t="e"/>
      <c r="H91" s="108" t="e"/>
      <c r="I91" s="108" t="e"/>
      <c r="J91" s="108" t="e"/>
      <c r="K91" s="108" t="e"/>
      <c r="L91" s="108" t="e"/>
      <c r="M91" s="108" t="e"/>
      <c r="N91" s="108" t="e"/>
      <c r="O91" s="108" t="e"/>
      <c r="P91" s="108" t="e"/>
      <c r="Q91" s="108" t="e"/>
      <c r="R91" s="108" t="e"/>
      <c r="S91" s="108" t="e"/>
      <c r="T91" s="110" t="e"/>
      <c r="U91" s="112" t="s">
        <v>373</v>
      </c>
      <c r="V91" s="102" t="s">
        <v>374</v>
      </c>
      <c r="W91" s="113" t="n">
        <v>0</v>
      </c>
      <c r="X91" s="39" t="b">
        <f>=IF((IF(E90="-",0,E90))=0,0,(IF(W91="-",0,W91))/(IF(E90="-",0,E90)))</f>
      </c>
      <c r="Y91" s="114" t="n">
        <v>0</v>
      </c>
      <c r="Z91" s="39" t="b">
        <f>=IF((IF(W91="-",0,W91))=0,0,(IF((Y91 * 1000)="-",0,(Y91 * 1000)))/(IF(W91="-",0,W91)))</f>
      </c>
      <c r="AA91" s="115" t="n">
        <v>0</v>
      </c>
    </row>
    <row r="92" ht="15" customHeight="true" s="62" customFormat="true">
      <c r="A92" s="22" t="e"/>
      <c r="B92" s="105" t="s">
        <v>375</v>
      </c>
      <c r="C92" s="94" t="s">
        <v>376</v>
      </c>
      <c r="D92" s="25" t="s">
        <v>139</v>
      </c>
      <c r="E92" s="25" t="s">
        <v>139</v>
      </c>
      <c r="F92" s="98" t="b">
        <f>=IF(G92="-",0,G92) + IF(H92="-",0,H92) + IF(P92="-",0,P92) + IF(Q92="-",0,Q92) + IF(R92="-",0,R92) + IF(S92="-",0,S92) </f>
      </c>
      <c r="G92" s="109" t="n">
        <v>0</v>
      </c>
      <c r="H92" s="109" t="n">
        <v>0</v>
      </c>
      <c r="I92" s="25" t="s">
        <v>139</v>
      </c>
      <c r="J92" s="25" t="s">
        <v>139</v>
      </c>
      <c r="K92" s="25" t="s">
        <v>139</v>
      </c>
      <c r="L92" s="25" t="s">
        <v>139</v>
      </c>
      <c r="M92" s="25" t="s">
        <v>139</v>
      </c>
      <c r="N92" s="25" t="s">
        <v>139</v>
      </c>
      <c r="O92" s="25" t="s">
        <v>139</v>
      </c>
      <c r="P92" s="109" t="n">
        <v>0</v>
      </c>
      <c r="Q92" s="109" t="n">
        <v>0</v>
      </c>
      <c r="R92" s="109" t="n">
        <v>0</v>
      </c>
      <c r="S92" s="109" t="n">
        <v>0</v>
      </c>
      <c r="T92" s="111" t="n">
        <v>0</v>
      </c>
      <c r="U92" s="112" t="s">
        <v>377</v>
      </c>
      <c r="V92" s="102" t="s">
        <v>378</v>
      </c>
      <c r="W92" s="113" t="n">
        <v>0</v>
      </c>
      <c r="X92" s="27" t="s">
        <v>139</v>
      </c>
      <c r="Y92" s="114" t="n">
        <v>0</v>
      </c>
      <c r="Z92" s="39" t="b">
        <f>=IF((IF(W92="-",0,W92))=0,0,(IF((Y92 * 1000)="-",0,(Y92 * 1000)))/(IF(W92="-",0,W92)))</f>
      </c>
      <c r="AA92" s="115" t="n">
        <v>0</v>
      </c>
    </row>
    <row r="93" ht="15" customHeight="true" s="62" customFormat="true">
      <c r="B93" s="104" t="e"/>
      <c r="C93" s="93" t="e"/>
      <c r="D93" s="26" t="e"/>
      <c r="E93" s="26" t="e"/>
      <c r="F93" s="97" t="e"/>
      <c r="G93" s="108" t="e"/>
      <c r="H93" s="108" t="e"/>
      <c r="I93" s="26" t="e"/>
      <c r="J93" s="26" t="e"/>
      <c r="K93" s="26" t="e"/>
      <c r="L93" s="26" t="e"/>
      <c r="M93" s="26" t="e"/>
      <c r="N93" s="26" t="e"/>
      <c r="O93" s="26" t="e"/>
      <c r="P93" s="108" t="e"/>
      <c r="Q93" s="108" t="e"/>
      <c r="R93" s="108" t="e"/>
      <c r="S93" s="108" t="e"/>
      <c r="T93" s="110" t="e"/>
      <c r="U93" s="112" t="s">
        <v>379</v>
      </c>
      <c r="V93" s="102" t="s">
        <v>380</v>
      </c>
      <c r="W93" s="113" t="n">
        <v>0</v>
      </c>
      <c r="X93" s="27" t="s">
        <v>139</v>
      </c>
      <c r="Y93" s="27" t="s">
        <v>139</v>
      </c>
      <c r="Z93" s="27" t="s">
        <v>139</v>
      </c>
      <c r="AA93" s="90" t="s">
        <v>139</v>
      </c>
    </row>
    <row r="94" ht="31" customHeight="true" s="62" customFormat="true">
      <c r="A94" s="22" t="e"/>
      <c r="B94" s="137" t="s">
        <v>381</v>
      </c>
      <c r="C94" s="102" t="s">
        <v>382</v>
      </c>
      <c r="D94" s="113" t="n">
        <v>0</v>
      </c>
      <c r="E94" s="113" t="n">
        <v>0</v>
      </c>
      <c r="F94" s="103" t="b">
        <f>=IF(G94="-",0,G94) + IF(H94="-",0,H94) + IF(J94="-",0,J94) + IF(K94="-",0,K94) + IF(L94="-",0,L94) + IF(M94="-",0,M94) + IF(P94="-",0,P94) + IF(Q94="-",0,Q94) + IF(R94="-",0,R94) + IF(S94="-",0,S94) </f>
      </c>
      <c r="G94" s="114" t="n">
        <v>0</v>
      </c>
      <c r="H94" s="114" t="n">
        <v>0</v>
      </c>
      <c r="I94" s="114" t="n">
        <v>0</v>
      </c>
      <c r="J94" s="114" t="n">
        <v>0</v>
      </c>
      <c r="K94" s="114" t="n">
        <v>0</v>
      </c>
      <c r="L94" s="114" t="n">
        <v>0</v>
      </c>
      <c r="M94" s="114" t="n">
        <v>0</v>
      </c>
      <c r="N94" s="114" t="n">
        <v>0</v>
      </c>
      <c r="O94" s="114" t="n">
        <v>0</v>
      </c>
      <c r="P94" s="114" t="n">
        <v>0</v>
      </c>
      <c r="Q94" s="114" t="n">
        <v>0</v>
      </c>
      <c r="R94" s="114" t="n">
        <v>0</v>
      </c>
      <c r="S94" s="114" t="n">
        <v>0</v>
      </c>
      <c r="T94" s="136" t="n">
        <v>0</v>
      </c>
      <c r="U94" s="112" t="s">
        <v>383</v>
      </c>
      <c r="V94" s="102" t="s">
        <v>384</v>
      </c>
      <c r="W94" s="113" t="n">
        <v>0</v>
      </c>
      <c r="X94" s="39" t="b">
        <f>=IF((IF(E94="-",0,E94))=0,0,(IF(W94="-",0,W94))/(IF(E94="-",0,E94)))</f>
      </c>
      <c r="Y94" s="114" t="n">
        <v>0</v>
      </c>
      <c r="Z94" s="39" t="b">
        <f>=IF((IF(W94="-",0,W94))=0,0,(IF((Y94 * 1000)="-",0,(Y94 * 1000)))/(IF(W94="-",0,W94)))</f>
      </c>
      <c r="AA94" s="115" t="n">
        <v>0</v>
      </c>
    </row>
    <row r="95" ht="42" customHeight="true" s="62" customFormat="true">
      <c r="A95" s="22" t="e"/>
      <c r="B95" s="135" t="s">
        <v>385</v>
      </c>
      <c r="C95" s="102" t="s">
        <v>386</v>
      </c>
      <c r="D95" s="39" t="b">
        <f>=IF(D96="-",0,D96) + IF(D101="-",0,D101) + IF(D106="-",0,D106) + IF(D107="-",0,D107) + IF(D112="-",0,D112) </f>
      </c>
      <c r="E95" s="39" t="b">
        <f>=IF(E96="-",0,E96) + IF(E101="-",0,E101) + IF(E106="-",0,E106) + IF(E107="-",0,E107) + IF(E108="-",0,E108) + IF(E110="-",0,E110) + IF(E112="-",0,E112) </f>
      </c>
      <c r="F95" s="103" t="b">
        <f>=IF(F96="-",0,F96) + IF(F101="-",0,F101) + IF(F106="-",0,F106) + IF(F107="-",0,F107) + IF(F108="-",0,F108) + IF(F110="-",0,F110) + IF(F112="-",0,F112) + IF(F114="-",0,F114) + IF(F115="-",0,F115) </f>
      </c>
      <c r="G95" s="103" t="b">
        <f>=IF(G96="-",0,G96) + IF(G101="-",0,G101) + IF(G106="-",0,G106) + IF(G107="-",0,G107) + IF(G108="-",0,G108) + IF(G110="-",0,G110) + IF(G112="-",0,G112) + IF(G114="-",0,G114) + IF(G115="-",0,G115) </f>
      </c>
      <c r="H95" s="103" t="b">
        <f>=IF(H96="-",0,H96) + IF(H101="-",0,H101) + IF(H106="-",0,H106) + IF(H107="-",0,H107) + IF(H108="-",0,H108) + IF(H110="-",0,H110) + IF(H112="-",0,H112) </f>
      </c>
      <c r="I95" s="103" t="b">
        <f>=IF(I96="-",0,I96) + IF(I101="-",0,I101) + IF(I106="-",0,I106) + IF(I107="-",0,I107) + IF(I112="-",0,I112) </f>
      </c>
      <c r="J95" s="103" t="b">
        <f>=IF(J96="-",0,J96) + IF(J101="-",0,J101) + IF(J106="-",0,J106) + IF(J107="-",0,J107) + IF(J108="-",0,J108) + IF(J110="-",0,J110) + IF(J112="-",0,J112) + IF(J114="-",0,J114) + IF(J115="-",0,J115) </f>
      </c>
      <c r="K95" s="103" t="b">
        <f>=IF(K96="-",0,K96) + IF(K101="-",0,K101) + IF(K106="-",0,K106) + IF(K107="-",0,K107) + IF(K108="-",0,K108) + IF(K110="-",0,K110) + IF(K112="-",0,K112) </f>
      </c>
      <c r="L95" s="103" t="b">
        <f>=IF(L96="-",0,L96) + IF(L101="-",0,L101) + IF(L106="-",0,L106) + IF(L107="-",0,L107) + IF(L108="-",0,L108) + IF(L110="-",0,L110) + IF(L112="-",0,L112) </f>
      </c>
      <c r="M95" s="103" t="b">
        <f>=IF(M96="-",0,M96) + IF(M101="-",0,M101) + IF(M106="-",0,M106) + IF(M107="-",0,M107) + IF(M108="-",0,M108) + IF(M110="-",0,M110) + IF(M112="-",0,M112) + IF(M114="-",0,M114) + IF(M115="-",0,M115) </f>
      </c>
      <c r="N95" s="103" t="b">
        <f>=IF(N96="-",0,N96) + IF(N101="-",0,N101) + IF(N106="-",0,N106) + IF(N107="-",0,N107) + IF(N108="-",0,N108) + IF(N110="-",0,N110) + IF(N112="-",0,N112) + IF(N114="-",0,N114) + IF(N115="-",0,N115) </f>
      </c>
      <c r="O95" s="103" t="b">
        <f>=IF(O96="-",0,O96) + IF(O101="-",0,O101) + IF(O106="-",0,O106) + IF(O107="-",0,O107) + IF(O108="-",0,O108) + IF(O110="-",0,O110) + IF(O112="-",0,O112) + IF(O114="-",0,O114) + IF(O115="-",0,O115) </f>
      </c>
      <c r="P95" s="103" t="b">
        <f>=IF(P96="-",0,P96) + IF(P101="-",0,P101) + IF(P106="-",0,P106) + IF(P107="-",0,P107) + IF(P108="-",0,P108) + IF(P110="-",0,P110) + IF(P112="-",0,P112) + IF(P114="-",0,P114) + IF(P115="-",0,P115) </f>
      </c>
      <c r="Q95" s="103" t="b">
        <f>=IF(Q96="-",0,Q96) + IF(Q101="-",0,Q101) + IF(Q106="-",0,Q106) + IF(Q107="-",0,Q107) + IF(Q108="-",0,Q108) + IF(Q110="-",0,Q110) + IF(Q112="-",0,Q112) + IF(Q114="-",0,Q114) + IF(Q115="-",0,Q115) </f>
      </c>
      <c r="R95" s="103" t="b">
        <f>=IF(R96="-",0,R96) + IF(R101="-",0,R101) + IF(R106="-",0,R106) + IF(R107="-",0,R107) + IF(R108="-",0,R108) + IF(R110="-",0,R110) + IF(R112="-",0,R112) </f>
      </c>
      <c r="S95" s="103" t="b">
        <f>=IF(S96="-",0,S96) + IF(S101="-",0,S101) + IF(S106="-",0,S106) + IF(S107="-",0,S107) + IF(S108="-",0,S108) + IF(S110="-",0,S110) + IF(S112="-",0,S112) + IF(S114="-",0,S114) + IF(S115="-",0,S115) </f>
      </c>
      <c r="T95" s="147" t="b">
        <f>=IF(T96="-",0,T96) + IF(T101="-",0,T101) + IF(T106="-",0,T106) + IF(T107="-",0,T107) + IF(T108="-",0,T108) + IF(T110="-",0,T110) + IF(T112="-",0,T112) + IF(T114="-",0,T114) + IF(T115="-",0,T115) </f>
      </c>
      <c r="U95" s="101" t="s">
        <v>387</v>
      </c>
      <c r="V95" s="102" t="s">
        <v>388</v>
      </c>
      <c r="W95" s="39" t="b">
        <f>=IF(W96="-",0,W96) + IF(W97="-",0,W97) + IF(W98="-",0,W98) + IF(W99="-",0,W99) + IF(W100="-",0,W100) + IF(W101="-",0,W101) + IF(W102="-",0,W102) + IF(W103="-",0,W103) + IF(W104="-",0,W104) + IF(W105="-",0,W105) + IF(W106="-",0,W106) + IF(W107="-",0,W107) + IF(W108="-",0,W108) + IF(W109="-",0,W109) + IF(W110="-",0,W110) + IF(W111="-",0,W111) + IF(W112="-",0,W112) + IF(W114="-",0,W114) + IF(W115="-",0,W115) </f>
      </c>
      <c r="X95" s="27" t="s">
        <v>139</v>
      </c>
      <c r="Y95" s="103" t="b">
        <f>=IF(Y96="-",0,Y96) + IF(Y97="-",0,Y97) + IF(Y98="-",0,Y98) + IF(Y99="-",0,Y99) + IF(Y100="-",0,Y100) + IF(Y101="-",0,Y101) + IF(Y102="-",0,Y102) + IF(Y103="-",0,Y103) + IF(Y104="-",0,Y104) + IF(Y105="-",0,Y105) + IF(Y106="-",0,Y106) + IF(Y107="-",0,Y107) + IF(Y108="-",0,Y108) + IF(Y109="-",0,Y109) + IF(Y110="-",0,Y110) + IF(Y111="-",0,Y111) + IF(Y112="-",0,Y112) + IF(Y114="-",0,Y114) + IF(Y115="-",0,Y115) </f>
      </c>
      <c r="Z95" s="27" t="s">
        <v>139</v>
      </c>
      <c r="AA95" s="40" t="b">
        <f>=IF(AA96="-",0,AA96) + IF(AA97="-",0,AA97) + IF(AA98="-",0,AA98) + IF(AA100="-",0,AA100) + IF(AA101="-",0,AA101) + IF(AA102="-",0,AA102) + IF(AA103="-",0,AA103) + IF(AA105="-",0,AA105) + IF(AA106="-",0,AA106) + IF(AA107="-",0,AA107) + IF(AA108="-",0,AA108) + IF(AA109="-",0,AA109) + IF(AA110="-",0,AA110) + IF(AA111="-",0,AA111) </f>
      </c>
    </row>
    <row r="96" ht="15" customHeight="true" s="62" customFormat="true">
      <c r="A96" s="22" t="e"/>
      <c r="B96" s="105" t="s">
        <v>389</v>
      </c>
      <c r="C96" s="94" t="s">
        <v>390</v>
      </c>
      <c r="D96" s="107" t="n">
        <v>0</v>
      </c>
      <c r="E96" s="107" t="n">
        <v>0</v>
      </c>
      <c r="F96" s="98" t="b">
        <f>=IF(G96="-",0,G96) + IF(H96="-",0,H96) + IF(J96="-",0,J96) + IF(K96="-",0,K96) + IF(L96="-",0,L96) + IF(M96="-",0,M96) + IF(P96="-",0,P96) + IF(Q96="-",0,Q96) + IF(R96="-",0,R96) + IF(S96="-",0,S96) </f>
      </c>
      <c r="G96" s="109" t="n">
        <v>0</v>
      </c>
      <c r="H96" s="109" t="n">
        <v>0</v>
      </c>
      <c r="I96" s="109" t="n">
        <v>0</v>
      </c>
      <c r="J96" s="109" t="n">
        <v>0</v>
      </c>
      <c r="K96" s="109" t="n">
        <v>0</v>
      </c>
      <c r="L96" s="109" t="n">
        <v>0</v>
      </c>
      <c r="M96" s="109" t="n">
        <v>0</v>
      </c>
      <c r="N96" s="109" t="n">
        <v>0</v>
      </c>
      <c r="O96" s="109" t="n">
        <v>0</v>
      </c>
      <c r="P96" s="109" t="n">
        <v>0</v>
      </c>
      <c r="Q96" s="109" t="n">
        <v>0</v>
      </c>
      <c r="R96" s="109" t="n">
        <v>0</v>
      </c>
      <c r="S96" s="109" t="n">
        <v>0</v>
      </c>
      <c r="T96" s="111" t="n">
        <v>0</v>
      </c>
      <c r="U96" s="112" t="s">
        <v>391</v>
      </c>
      <c r="V96" s="102" t="s">
        <v>392</v>
      </c>
      <c r="W96" s="113" t="n">
        <v>0</v>
      </c>
      <c r="X96" s="27" t="s">
        <v>139</v>
      </c>
      <c r="Y96" s="114" t="n">
        <v>0</v>
      </c>
      <c r="Z96" s="39" t="b">
        <f>=IF((IF(W96="-",0,W96))=0,0,(IF((Y96 * 1000)="-",0,(Y96 * 1000)))/(IF(W96="-",0,W96)))</f>
      </c>
      <c r="AA96" s="154" t="n">
        <v>0</v>
      </c>
    </row>
    <row r="97" ht="15" customHeight="true" s="62" customFormat="true">
      <c r="B97" s="148" t="e"/>
      <c r="C97" s="149" t="e"/>
      <c r="D97" s="150" t="e"/>
      <c r="E97" s="150" t="e"/>
      <c r="F97" s="151" t="e"/>
      <c r="G97" s="152" t="e"/>
      <c r="H97" s="152" t="e"/>
      <c r="I97" s="152" t="e"/>
      <c r="J97" s="152" t="e"/>
      <c r="K97" s="152" t="e"/>
      <c r="L97" s="152" t="e"/>
      <c r="M97" s="152" t="e"/>
      <c r="N97" s="152" t="e"/>
      <c r="O97" s="152" t="e"/>
      <c r="P97" s="152" t="e"/>
      <c r="Q97" s="152" t="e"/>
      <c r="R97" s="152" t="e"/>
      <c r="S97" s="152" t="e"/>
      <c r="T97" s="153" t="e"/>
      <c r="U97" s="112" t="s">
        <v>393</v>
      </c>
      <c r="V97" s="102" t="s">
        <v>394</v>
      </c>
      <c r="W97" s="113" t="n">
        <v>0</v>
      </c>
      <c r="X97" s="27" t="s">
        <v>139</v>
      </c>
      <c r="Y97" s="114" t="n">
        <v>0</v>
      </c>
      <c r="Z97" s="39" t="b">
        <f>=IF((IF(W97="-",0,W97))=0,0,(IF((Y97 * 1000)="-",0,(Y97 * 1000)))/(IF(W97="-",0,W97)))</f>
      </c>
      <c r="AA97" s="154" t="n">
        <v>0</v>
      </c>
    </row>
    <row r="98" ht="15" customHeight="true" s="62" customFormat="true">
      <c r="B98" s="148" t="e"/>
      <c r="C98" s="149" t="e"/>
      <c r="D98" s="150" t="e"/>
      <c r="E98" s="150" t="e"/>
      <c r="F98" s="151" t="e"/>
      <c r="G98" s="152" t="e"/>
      <c r="H98" s="152" t="e"/>
      <c r="I98" s="152" t="e"/>
      <c r="J98" s="152" t="e"/>
      <c r="K98" s="152" t="e"/>
      <c r="L98" s="152" t="e"/>
      <c r="M98" s="152" t="e"/>
      <c r="N98" s="152" t="e"/>
      <c r="O98" s="152" t="e"/>
      <c r="P98" s="152" t="e"/>
      <c r="Q98" s="152" t="e"/>
      <c r="R98" s="152" t="e"/>
      <c r="S98" s="152" t="e"/>
      <c r="T98" s="153" t="e"/>
      <c r="U98" s="112" t="s">
        <v>395</v>
      </c>
      <c r="V98" s="102" t="s">
        <v>396</v>
      </c>
      <c r="W98" s="113" t="n">
        <v>0</v>
      </c>
      <c r="X98" s="27" t="s">
        <v>139</v>
      </c>
      <c r="Y98" s="114" t="n">
        <v>0</v>
      </c>
      <c r="Z98" s="39" t="b">
        <f>=IF((IF(W98="-",0,W98))=0,0,(IF((Y98 * 1000)="-",0,(Y98 * 1000)))/(IF(W98="-",0,W98)))</f>
      </c>
      <c r="AA98" s="154" t="n">
        <v>0</v>
      </c>
    </row>
    <row r="99" ht="15" customHeight="true" s="62" customFormat="true">
      <c r="B99" s="104" t="e"/>
      <c r="C99" s="93" t="e"/>
      <c r="D99" s="106" t="e"/>
      <c r="E99" s="106" t="e"/>
      <c r="F99" s="97" t="e"/>
      <c r="G99" s="108" t="e"/>
      <c r="H99" s="108" t="e"/>
      <c r="I99" s="108" t="e"/>
      <c r="J99" s="108" t="e"/>
      <c r="K99" s="108" t="e"/>
      <c r="L99" s="108" t="e"/>
      <c r="M99" s="108" t="e"/>
      <c r="N99" s="108" t="e"/>
      <c r="O99" s="108" t="e"/>
      <c r="P99" s="108" t="e"/>
      <c r="Q99" s="108" t="e"/>
      <c r="R99" s="108" t="e"/>
      <c r="S99" s="108" t="e"/>
      <c r="T99" s="110" t="e"/>
      <c r="U99" s="112" t="s">
        <v>397</v>
      </c>
      <c r="V99" s="102" t="s">
        <v>398</v>
      </c>
      <c r="W99" s="113" t="n">
        <v>0</v>
      </c>
      <c r="X99" s="27" t="s">
        <v>139</v>
      </c>
      <c r="Y99" s="114" t="n">
        <v>0</v>
      </c>
      <c r="Z99" s="39" t="b">
        <f>=IF((IF(W99="-",0,W99))=0,0,(IF((Y99 * 1000)="-",0,(Y99 * 1000)))/(IF(W99="-",0,W99)))</f>
      </c>
      <c r="AA99" s="155" t="s">
        <v>139</v>
      </c>
    </row>
    <row r="100" ht="15" customHeight="true" s="62" customFormat="true">
      <c r="A100" s="22" t="e"/>
      <c r="B100" s="156" t="s">
        <v>399</v>
      </c>
      <c r="C100" s="102" t="s">
        <v>400</v>
      </c>
      <c r="D100" s="113" t="n">
        <v>0</v>
      </c>
      <c r="E100" s="113" t="n">
        <v>0</v>
      </c>
      <c r="F100" s="103" t="b">
        <f>=IF(G100="-",0,G100) + IF(H100="-",0,H100) + IF(J100="-",0,J100) + IF(K100="-",0,K100) + IF(L100="-",0,L100) + IF(M100="-",0,M100) + IF(P100="-",0,P100) + IF(Q100="-",0,Q100) + IF(R100="-",0,R100) + IF(S100="-",0,S100) </f>
      </c>
      <c r="G100" s="114" t="n">
        <v>0</v>
      </c>
      <c r="H100" s="114" t="n">
        <v>0</v>
      </c>
      <c r="I100" s="114" t="n">
        <v>0</v>
      </c>
      <c r="J100" s="114" t="n">
        <v>0</v>
      </c>
      <c r="K100" s="114" t="n">
        <v>0</v>
      </c>
      <c r="L100" s="114" t="n">
        <v>0</v>
      </c>
      <c r="M100" s="114" t="n">
        <v>0</v>
      </c>
      <c r="N100" s="114" t="n">
        <v>0</v>
      </c>
      <c r="O100" s="114" t="n">
        <v>0</v>
      </c>
      <c r="P100" s="114" t="n">
        <v>0</v>
      </c>
      <c r="Q100" s="114" t="n">
        <v>0</v>
      </c>
      <c r="R100" s="114" t="n">
        <v>0</v>
      </c>
      <c r="S100" s="114" t="n">
        <v>0</v>
      </c>
      <c r="T100" s="136" t="n">
        <v>0</v>
      </c>
      <c r="U100" s="157" t="s">
        <v>401</v>
      </c>
      <c r="V100" s="102" t="s">
        <v>402</v>
      </c>
      <c r="W100" s="113" t="n">
        <v>0</v>
      </c>
      <c r="X100" s="39" t="b">
        <f>=IF((IF(E100="-",0,E100))=0,0,(IF(W100="-",0,W100))/(IF(E100="-",0,E100)))</f>
      </c>
      <c r="Y100" s="114" t="n">
        <v>0</v>
      </c>
      <c r="Z100" s="39" t="b">
        <f>=IF((IF(W100="-",0,W100))=0,0,(IF((Y100 * 1000)="-",0,(Y100 * 1000)))/(IF(W100="-",0,W100)))</f>
      </c>
      <c r="AA100" s="115" t="n">
        <v>0</v>
      </c>
    </row>
    <row r="101" ht="15" customHeight="true" s="62" customFormat="true">
      <c r="A101" s="22" t="e"/>
      <c r="B101" s="146" t="s">
        <v>403</v>
      </c>
      <c r="C101" s="94" t="s">
        <v>404</v>
      </c>
      <c r="D101" s="107" t="n">
        <v>0</v>
      </c>
      <c r="E101" s="107" t="n">
        <v>0</v>
      </c>
      <c r="F101" s="98" t="b">
        <f>=IF(G101="-",0,G101) + IF(H101="-",0,H101) + IF(J101="-",0,J101) + IF(K101="-",0,K101) + IF(L101="-",0,L101) + IF(M101="-",0,M101) + IF(P101="-",0,P101) + IF(Q101="-",0,Q101) + IF(R101="-",0,R101) + IF(S101="-",0,S101) </f>
      </c>
      <c r="G101" s="109" t="n">
        <v>0</v>
      </c>
      <c r="H101" s="109" t="n">
        <v>0</v>
      </c>
      <c r="I101" s="109" t="n">
        <v>0</v>
      </c>
      <c r="J101" s="109" t="n">
        <v>0</v>
      </c>
      <c r="K101" s="109" t="n">
        <v>0</v>
      </c>
      <c r="L101" s="109" t="n">
        <v>0</v>
      </c>
      <c r="M101" s="109" t="n">
        <v>0</v>
      </c>
      <c r="N101" s="109" t="n">
        <v>0</v>
      </c>
      <c r="O101" s="109" t="n">
        <v>0</v>
      </c>
      <c r="P101" s="109" t="n">
        <v>0</v>
      </c>
      <c r="Q101" s="109" t="n">
        <v>0</v>
      </c>
      <c r="R101" s="109" t="n">
        <v>0</v>
      </c>
      <c r="S101" s="109" t="n">
        <v>0</v>
      </c>
      <c r="T101" s="111" t="n">
        <v>0</v>
      </c>
      <c r="U101" s="112" t="s">
        <v>391</v>
      </c>
      <c r="V101" s="102" t="s">
        <v>405</v>
      </c>
      <c r="W101" s="113" t="n">
        <v>0</v>
      </c>
      <c r="X101" s="27" t="s">
        <v>139</v>
      </c>
      <c r="Y101" s="114" t="n">
        <v>0</v>
      </c>
      <c r="Z101" s="39" t="b">
        <f>=IF((IF(W101="-",0,W101))=0,0,(IF((Y101 * 1000)="-",0,(Y101 * 1000)))/(IF(W101="-",0,W101)))</f>
      </c>
      <c r="AA101" s="154" t="n">
        <v>0</v>
      </c>
    </row>
    <row r="102" ht="15" customHeight="true" s="62" customFormat="true">
      <c r="B102" s="158" t="e"/>
      <c r="C102" s="149" t="e"/>
      <c r="D102" s="150" t="e"/>
      <c r="E102" s="150" t="e"/>
      <c r="F102" s="151" t="e"/>
      <c r="G102" s="152" t="e"/>
      <c r="H102" s="152" t="e"/>
      <c r="I102" s="152" t="e"/>
      <c r="J102" s="152" t="e"/>
      <c r="K102" s="152" t="e"/>
      <c r="L102" s="152" t="e"/>
      <c r="M102" s="152" t="e"/>
      <c r="N102" s="152" t="e"/>
      <c r="O102" s="152" t="e"/>
      <c r="P102" s="152" t="e"/>
      <c r="Q102" s="152" t="e"/>
      <c r="R102" s="152" t="e"/>
      <c r="S102" s="152" t="e"/>
      <c r="T102" s="153" t="e"/>
      <c r="U102" s="112" t="s">
        <v>393</v>
      </c>
      <c r="V102" s="102" t="s">
        <v>406</v>
      </c>
      <c r="W102" s="113" t="n">
        <v>0</v>
      </c>
      <c r="X102" s="27" t="s">
        <v>139</v>
      </c>
      <c r="Y102" s="114" t="n">
        <v>0</v>
      </c>
      <c r="Z102" s="39" t="b">
        <f>=IF((IF(W102="-",0,W102))=0,0,(IF((Y102 * 1000)="-",0,(Y102 * 1000)))/(IF(W102="-",0,W102)))</f>
      </c>
      <c r="AA102" s="154" t="n">
        <v>0</v>
      </c>
    </row>
    <row r="103" ht="15" customHeight="true" s="62" customFormat="true">
      <c r="B103" s="158" t="e"/>
      <c r="C103" s="149" t="e"/>
      <c r="D103" s="150" t="e"/>
      <c r="E103" s="150" t="e"/>
      <c r="F103" s="151" t="e"/>
      <c r="G103" s="152" t="e"/>
      <c r="H103" s="152" t="e"/>
      <c r="I103" s="152" t="e"/>
      <c r="J103" s="152" t="e"/>
      <c r="K103" s="152" t="e"/>
      <c r="L103" s="152" t="e"/>
      <c r="M103" s="152" t="e"/>
      <c r="N103" s="152" t="e"/>
      <c r="O103" s="152" t="e"/>
      <c r="P103" s="152" t="e"/>
      <c r="Q103" s="152" t="e"/>
      <c r="R103" s="152" t="e"/>
      <c r="S103" s="152" t="e"/>
      <c r="T103" s="153" t="e"/>
      <c r="U103" s="112" t="s">
        <v>395</v>
      </c>
      <c r="V103" s="102" t="s">
        <v>407</v>
      </c>
      <c r="W103" s="113" t="n">
        <v>0</v>
      </c>
      <c r="X103" s="27" t="s">
        <v>139</v>
      </c>
      <c r="Y103" s="114" t="n">
        <v>0</v>
      </c>
      <c r="Z103" s="39" t="b">
        <f>=IF((IF(W103="-",0,W103))=0,0,(IF((Y103 * 1000)="-",0,(Y103 * 1000)))/(IF(W103="-",0,W103)))</f>
      </c>
      <c r="AA103" s="154" t="n">
        <v>0</v>
      </c>
    </row>
    <row r="104" ht="15" customHeight="true" s="62" customFormat="true">
      <c r="B104" s="145" t="e"/>
      <c r="C104" s="93" t="e"/>
      <c r="D104" s="106" t="e"/>
      <c r="E104" s="106" t="e"/>
      <c r="F104" s="97" t="e"/>
      <c r="G104" s="108" t="e"/>
      <c r="H104" s="108" t="e"/>
      <c r="I104" s="108" t="e"/>
      <c r="J104" s="108" t="e"/>
      <c r="K104" s="108" t="e"/>
      <c r="L104" s="108" t="e"/>
      <c r="M104" s="108" t="e"/>
      <c r="N104" s="108" t="e"/>
      <c r="O104" s="108" t="e"/>
      <c r="P104" s="108" t="e"/>
      <c r="Q104" s="108" t="e"/>
      <c r="R104" s="108" t="e"/>
      <c r="S104" s="108" t="e"/>
      <c r="T104" s="110" t="e"/>
      <c r="U104" s="112" t="s">
        <v>397</v>
      </c>
      <c r="V104" s="102" t="s">
        <v>408</v>
      </c>
      <c r="W104" s="113" t="n">
        <v>0</v>
      </c>
      <c r="X104" s="27" t="s">
        <v>139</v>
      </c>
      <c r="Y104" s="114" t="n">
        <v>0</v>
      </c>
      <c r="Z104" s="39" t="b">
        <f>=IF((IF(W104="-",0,W104))=0,0,(IF((Y104 * 1000)="-",0,(Y104 * 1000)))/(IF(W104="-",0,W104)))</f>
      </c>
      <c r="AA104" s="155" t="s">
        <v>139</v>
      </c>
    </row>
    <row r="105" ht="15" customHeight="true" s="62" customFormat="true">
      <c r="A105" s="22" t="e"/>
      <c r="B105" s="156" t="s">
        <v>409</v>
      </c>
      <c r="C105" s="102" t="s">
        <v>410</v>
      </c>
      <c r="D105" s="113" t="n">
        <v>0</v>
      </c>
      <c r="E105" s="113" t="n">
        <v>0</v>
      </c>
      <c r="F105" s="103" t="b">
        <f>=IF(G105="-",0,G105) + IF(H105="-",0,H105) + IF(J105="-",0,J105) + IF(K105="-",0,K105) + IF(L105="-",0,L105) + IF(M105="-",0,M105) + IF(P105="-",0,P105) + IF(Q105="-",0,Q105) + IF(R105="-",0,R105) + IF(S105="-",0,S105) </f>
      </c>
      <c r="G105" s="114" t="n">
        <v>0</v>
      </c>
      <c r="H105" s="114" t="n">
        <v>0</v>
      </c>
      <c r="I105" s="114" t="n">
        <v>0</v>
      </c>
      <c r="J105" s="114" t="n">
        <v>0</v>
      </c>
      <c r="K105" s="114" t="n">
        <v>0</v>
      </c>
      <c r="L105" s="114" t="n">
        <v>0</v>
      </c>
      <c r="M105" s="114" t="n">
        <v>0</v>
      </c>
      <c r="N105" s="114" t="n">
        <v>0</v>
      </c>
      <c r="O105" s="114" t="n">
        <v>0</v>
      </c>
      <c r="P105" s="114" t="n">
        <v>0</v>
      </c>
      <c r="Q105" s="114" t="n">
        <v>0</v>
      </c>
      <c r="R105" s="114" t="n">
        <v>0</v>
      </c>
      <c r="S105" s="114" t="n">
        <v>0</v>
      </c>
      <c r="T105" s="136" t="n">
        <v>0</v>
      </c>
      <c r="U105" s="157" t="s">
        <v>401</v>
      </c>
      <c r="V105" s="102" t="s">
        <v>411</v>
      </c>
      <c r="W105" s="113" t="n">
        <v>0</v>
      </c>
      <c r="X105" s="39" t="b">
        <f>=IF((IF(E105="-",0,E105))=0,0,(IF(W105="-",0,W105))/(IF(E105="-",0,E105)))</f>
      </c>
      <c r="Y105" s="114" t="n">
        <v>0</v>
      </c>
      <c r="Z105" s="39" t="b">
        <f>=IF((IF(W105="-",0,W105))=0,0,(IF((Y105 * 1000)="-",0,(Y105 * 1000)))/(IF(W105="-",0,W105)))</f>
      </c>
      <c r="AA105" s="115" t="n">
        <v>0</v>
      </c>
    </row>
    <row r="106" ht="15" customHeight="true" s="62" customFormat="true">
      <c r="A106" s="22" t="e"/>
      <c r="B106" s="112" t="s">
        <v>412</v>
      </c>
      <c r="C106" s="102" t="s">
        <v>413</v>
      </c>
      <c r="D106" s="113" t="n">
        <v>0</v>
      </c>
      <c r="E106" s="113" t="n">
        <v>0</v>
      </c>
      <c r="F106" s="103" t="b">
        <f>=IF(G106="-",0,G106) + IF(H106="-",0,H106) + IF(J106="-",0,J106) + IF(K106="-",0,K106) + IF(L106="-",0,L106) + IF(M106="-",0,M106) + IF(P106="-",0,P106) + IF(Q106="-",0,Q106) + IF(R106="-",0,R106) + IF(S106="-",0,S106) </f>
      </c>
      <c r="G106" s="114" t="n">
        <v>0</v>
      </c>
      <c r="H106" s="114" t="n">
        <v>0</v>
      </c>
      <c r="I106" s="114" t="n">
        <v>0</v>
      </c>
      <c r="J106" s="114" t="n">
        <v>0</v>
      </c>
      <c r="K106" s="114" t="n">
        <v>0</v>
      </c>
      <c r="L106" s="114" t="n">
        <v>0</v>
      </c>
      <c r="M106" s="114" t="n">
        <v>0</v>
      </c>
      <c r="N106" s="114" t="n">
        <v>0</v>
      </c>
      <c r="O106" s="114" t="n">
        <v>0</v>
      </c>
      <c r="P106" s="114" t="n">
        <v>0</v>
      </c>
      <c r="Q106" s="114" t="n">
        <v>0</v>
      </c>
      <c r="R106" s="114" t="n">
        <v>0</v>
      </c>
      <c r="S106" s="114" t="n">
        <v>0</v>
      </c>
      <c r="T106" s="136" t="n">
        <v>0</v>
      </c>
      <c r="U106" s="112" t="s">
        <v>395</v>
      </c>
      <c r="V106" s="102" t="s">
        <v>414</v>
      </c>
      <c r="W106" s="113" t="n">
        <v>0</v>
      </c>
      <c r="X106" s="39" t="b">
        <f>=IF((IF(E106="-",0,E106))=0,0,(IF(W106="-",0,W106))/(IF(E106="-",0,E106)))</f>
      </c>
      <c r="Y106" s="114" t="n">
        <v>0</v>
      </c>
      <c r="Z106" s="39" t="b">
        <f>=IF((IF(W106="-",0,W106))=0,0,(IF((Y106 * 1000)="-",0,(Y106 * 1000)))/(IF(W106="-",0,W106)))</f>
      </c>
      <c r="AA106" s="115" t="n">
        <v>0</v>
      </c>
    </row>
    <row r="107" ht="15" customHeight="true" s="62" customFormat="true">
      <c r="A107" s="22" t="e"/>
      <c r="B107" s="137" t="s">
        <v>415</v>
      </c>
      <c r="C107" s="102" t="s">
        <v>416</v>
      </c>
      <c r="D107" s="113" t="n">
        <v>0</v>
      </c>
      <c r="E107" s="113" t="n">
        <v>0</v>
      </c>
      <c r="F107" s="103" t="b">
        <f>=IF(G107="-",0,G107) + IF(H107="-",0,H107) + IF(J107="-",0,J107) + IF(K107="-",0,K107) + IF(L107="-",0,L107) + IF(M107="-",0,M107) + IF(P107="-",0,P107) + IF(Q107="-",0,Q107) + IF(R107="-",0,R107) + IF(S107="-",0,S107) </f>
      </c>
      <c r="G107" s="114" t="n">
        <v>0</v>
      </c>
      <c r="H107" s="114" t="n">
        <v>0</v>
      </c>
      <c r="I107" s="114" t="n">
        <v>0</v>
      </c>
      <c r="J107" s="114" t="n">
        <v>0</v>
      </c>
      <c r="K107" s="114" t="n">
        <v>0</v>
      </c>
      <c r="L107" s="114" t="n">
        <v>0</v>
      </c>
      <c r="M107" s="114" t="n">
        <v>0</v>
      </c>
      <c r="N107" s="114" t="n">
        <v>0</v>
      </c>
      <c r="O107" s="114" t="n">
        <v>0</v>
      </c>
      <c r="P107" s="114" t="n">
        <v>0</v>
      </c>
      <c r="Q107" s="114" t="n">
        <v>0</v>
      </c>
      <c r="R107" s="114" t="n">
        <v>0</v>
      </c>
      <c r="S107" s="114" t="n">
        <v>0</v>
      </c>
      <c r="T107" s="136" t="n">
        <v>0</v>
      </c>
      <c r="U107" s="112" t="s">
        <v>395</v>
      </c>
      <c r="V107" s="102" t="s">
        <v>417</v>
      </c>
      <c r="W107" s="113" t="n">
        <v>0</v>
      </c>
      <c r="X107" s="39" t="b">
        <f>=IF((IF(E107="-",0,E107))=0,0,(IF(W107="-",0,W107))/(IF(E107="-",0,E107)))</f>
      </c>
      <c r="Y107" s="114" t="n">
        <v>0</v>
      </c>
      <c r="Z107" s="39" t="b">
        <f>=IF((IF(W107="-",0,W107))=0,0,(IF((Y107 * 1000)="-",0,(Y107 * 1000)))/(IF(W107="-",0,W107)))</f>
      </c>
      <c r="AA107" s="115" t="n">
        <v>0</v>
      </c>
    </row>
    <row r="108" ht="15" customHeight="true" s="62" customFormat="true">
      <c r="A108" s="22" t="e"/>
      <c r="B108" s="105" t="s">
        <v>418</v>
      </c>
      <c r="C108" s="94" t="s">
        <v>419</v>
      </c>
      <c r="D108" s="25" t="s">
        <v>139</v>
      </c>
      <c r="E108" s="107" t="n">
        <v>0</v>
      </c>
      <c r="F108" s="98" t="b">
        <f>=IF(G108="-",0,G108) + IF(H108="-",0,H108) + IF(J108="-",0,J108) + IF(K108="-",0,K108) + IF(L108="-",0,L108) + IF(M108="-",0,M108) + IF(P108="-",0,P108) + IF(Q108="-",0,Q108) + IF(R108="-",0,R108) + IF(S108="-",0,S108) </f>
      </c>
      <c r="G108" s="109" t="n">
        <v>0</v>
      </c>
      <c r="H108" s="109" t="n">
        <v>0</v>
      </c>
      <c r="I108" s="25" t="s">
        <v>139</v>
      </c>
      <c r="J108" s="109" t="n">
        <v>0</v>
      </c>
      <c r="K108" s="109" t="n">
        <v>0</v>
      </c>
      <c r="L108" s="109" t="n">
        <v>0</v>
      </c>
      <c r="M108" s="109" t="n">
        <v>0</v>
      </c>
      <c r="N108" s="109" t="n">
        <v>0</v>
      </c>
      <c r="O108" s="109" t="n">
        <v>0</v>
      </c>
      <c r="P108" s="109" t="n">
        <v>0</v>
      </c>
      <c r="Q108" s="109" t="n">
        <v>0</v>
      </c>
      <c r="R108" s="109" t="n">
        <v>0</v>
      </c>
      <c r="S108" s="109" t="n">
        <v>0</v>
      </c>
      <c r="T108" s="111" t="n">
        <v>0</v>
      </c>
      <c r="U108" s="112" t="s">
        <v>397</v>
      </c>
      <c r="V108" s="102" t="s">
        <v>420</v>
      </c>
      <c r="W108" s="113" t="n">
        <v>0</v>
      </c>
      <c r="X108" s="27" t="s">
        <v>139</v>
      </c>
      <c r="Y108" s="114" t="n">
        <v>0</v>
      </c>
      <c r="Z108" s="39" t="b">
        <f>=IF((IF(W108="-",0,W108))=0,0,(IF((Y108 * 1000)="-",0,(Y108 * 1000)))/(IF(W108="-",0,W108)))</f>
      </c>
      <c r="AA108" s="115" t="n">
        <v>0</v>
      </c>
    </row>
    <row r="109" ht="15" customHeight="true" s="62" customFormat="true">
      <c r="B109" s="104" t="e"/>
      <c r="C109" s="93" t="e"/>
      <c r="D109" s="26" t="e"/>
      <c r="E109" s="106" t="e"/>
      <c r="F109" s="97" t="e"/>
      <c r="G109" s="108" t="e"/>
      <c r="H109" s="108" t="e"/>
      <c r="I109" s="26" t="e"/>
      <c r="J109" s="108" t="e"/>
      <c r="K109" s="108" t="e"/>
      <c r="L109" s="108" t="e"/>
      <c r="M109" s="108" t="e"/>
      <c r="N109" s="108" t="e"/>
      <c r="O109" s="108" t="e"/>
      <c r="P109" s="108" t="e"/>
      <c r="Q109" s="108" t="e"/>
      <c r="R109" s="108" t="e"/>
      <c r="S109" s="108" t="e"/>
      <c r="T109" s="110" t="e"/>
      <c r="U109" s="112" t="s">
        <v>401</v>
      </c>
      <c r="V109" s="102" t="s">
        <v>421</v>
      </c>
      <c r="W109" s="113" t="n">
        <v>0</v>
      </c>
      <c r="X109" s="39" t="b">
        <f>=IF((IF(E108="-",0,E108))=0,0,(IF(W109="-",0,W109))/(IF(E108="-",0,E108)))</f>
      </c>
      <c r="Y109" s="114" t="n">
        <v>0</v>
      </c>
      <c r="Z109" s="39" t="b">
        <f>=IF((IF(W109="-",0,W109))=0,0,(IF((Y109 * 1000)="-",0,(Y109 * 1000)))/(IF(W109="-",0,W109)))</f>
      </c>
      <c r="AA109" s="115" t="n">
        <v>0</v>
      </c>
    </row>
    <row r="110" ht="15" customHeight="true" s="62" customFormat="true">
      <c r="A110" s="22" t="e"/>
      <c r="B110" s="105" t="s">
        <v>422</v>
      </c>
      <c r="C110" s="94" t="s">
        <v>423</v>
      </c>
      <c r="D110" s="25" t="s">
        <v>139</v>
      </c>
      <c r="E110" s="107" t="n">
        <v>0</v>
      </c>
      <c r="F110" s="98" t="b">
        <f>=IF(G110="-",0,G110) + IF(H110="-",0,H110) + IF(J110="-",0,J110) + IF(K110="-",0,K110) + IF(L110="-",0,L110) + IF(M110="-",0,M110) + IF(P110="-",0,P110) + IF(Q110="-",0,Q110) + IF(R110="-",0,R110) + IF(S110="-",0,S110) </f>
      </c>
      <c r="G110" s="109" t="n">
        <v>0</v>
      </c>
      <c r="H110" s="109" t="n">
        <v>0</v>
      </c>
      <c r="I110" s="25" t="s">
        <v>139</v>
      </c>
      <c r="J110" s="109" t="n">
        <v>0</v>
      </c>
      <c r="K110" s="109" t="n">
        <v>0</v>
      </c>
      <c r="L110" s="109" t="n">
        <v>0</v>
      </c>
      <c r="M110" s="109" t="n">
        <v>0</v>
      </c>
      <c r="N110" s="109" t="n">
        <v>0</v>
      </c>
      <c r="O110" s="109" t="n">
        <v>0</v>
      </c>
      <c r="P110" s="109" t="n">
        <v>0</v>
      </c>
      <c r="Q110" s="109" t="n">
        <v>0</v>
      </c>
      <c r="R110" s="109" t="n">
        <v>0</v>
      </c>
      <c r="S110" s="109" t="n">
        <v>0</v>
      </c>
      <c r="T110" s="111" t="n">
        <v>0</v>
      </c>
      <c r="U110" s="112" t="s">
        <v>397</v>
      </c>
      <c r="V110" s="102" t="s">
        <v>424</v>
      </c>
      <c r="W110" s="113" t="n">
        <v>0</v>
      </c>
      <c r="X110" s="27" t="s">
        <v>139</v>
      </c>
      <c r="Y110" s="114" t="n">
        <v>0</v>
      </c>
      <c r="Z110" s="39" t="b">
        <f>=IF((IF(W110="-",0,W110))=0,0,(IF((Y110 * 1000)="-",0,(Y110 * 1000)))/(IF(W110="-",0,W110)))</f>
      </c>
      <c r="AA110" s="115" t="n">
        <v>0</v>
      </c>
    </row>
    <row r="111" ht="15" customHeight="true" s="62" customFormat="true">
      <c r="B111" s="104" t="e"/>
      <c r="C111" s="93" t="e"/>
      <c r="D111" s="26" t="e"/>
      <c r="E111" s="106" t="e"/>
      <c r="F111" s="97" t="e"/>
      <c r="G111" s="108" t="e"/>
      <c r="H111" s="108" t="e"/>
      <c r="I111" s="26" t="e"/>
      <c r="J111" s="108" t="e"/>
      <c r="K111" s="108" t="e"/>
      <c r="L111" s="108" t="e"/>
      <c r="M111" s="108" t="e"/>
      <c r="N111" s="108" t="e"/>
      <c r="O111" s="108" t="e"/>
      <c r="P111" s="108" t="e"/>
      <c r="Q111" s="108" t="e"/>
      <c r="R111" s="108" t="e"/>
      <c r="S111" s="108" t="e"/>
      <c r="T111" s="110" t="e"/>
      <c r="U111" s="112" t="s">
        <v>401</v>
      </c>
      <c r="V111" s="102" t="s">
        <v>425</v>
      </c>
      <c r="W111" s="113" t="n">
        <v>0</v>
      </c>
      <c r="X111" s="39" t="b">
        <f>=IF((IF(E110="-",0,E110))=0,0,(IF(W111="-",0,W111))/(IF(E110="-",0,E110)))</f>
      </c>
      <c r="Y111" s="114" t="n">
        <v>0</v>
      </c>
      <c r="Z111" s="39" t="b">
        <f>=IF((IF(W111="-",0,W111))=0,0,(IF((Y111 * 1000)="-",0,(Y111 * 1000)))/(IF(W111="-",0,W111)))</f>
      </c>
      <c r="AA111" s="115" t="n">
        <v>0</v>
      </c>
    </row>
    <row r="112" ht="31" customHeight="true" s="62" customFormat="true">
      <c r="A112" s="22" t="e"/>
      <c r="B112" s="137" t="s">
        <v>426</v>
      </c>
      <c r="C112" s="102" t="s">
        <v>427</v>
      </c>
      <c r="D112" s="113" t="n">
        <v>0</v>
      </c>
      <c r="E112" s="113" t="n">
        <v>0</v>
      </c>
      <c r="F112" s="103" t="b">
        <f>=IF(G112="-",0,G112) + IF(H112="-",0,H112) + IF(J112="-",0,J112) + IF(K112="-",0,K112) + IF(L112="-",0,L112) + IF(M112="-",0,M112) + IF(P112="-",0,P112) + IF(Q112="-",0,Q112) + IF(R112="-",0,R112) + IF(S112="-",0,S112) </f>
      </c>
      <c r="G112" s="114" t="n">
        <v>0</v>
      </c>
      <c r="H112" s="114" t="n">
        <v>0</v>
      </c>
      <c r="I112" s="114" t="n">
        <v>0</v>
      </c>
      <c r="J112" s="114" t="n">
        <v>0</v>
      </c>
      <c r="K112" s="114" t="n">
        <v>0</v>
      </c>
      <c r="L112" s="114" t="n">
        <v>0</v>
      </c>
      <c r="M112" s="114" t="n">
        <v>0</v>
      </c>
      <c r="N112" s="114" t="n">
        <v>0</v>
      </c>
      <c r="O112" s="114" t="n">
        <v>0</v>
      </c>
      <c r="P112" s="114" t="n">
        <v>0</v>
      </c>
      <c r="Q112" s="114" t="n">
        <v>0</v>
      </c>
      <c r="R112" s="114" t="n">
        <v>0</v>
      </c>
      <c r="S112" s="114" t="n">
        <v>0</v>
      </c>
      <c r="T112" s="136" t="n">
        <v>0</v>
      </c>
      <c r="U112" s="112" t="s">
        <v>428</v>
      </c>
      <c r="V112" s="102" t="s">
        <v>429</v>
      </c>
      <c r="W112" s="113" t="n">
        <v>0</v>
      </c>
      <c r="X112" s="27" t="s">
        <v>139</v>
      </c>
      <c r="Y112" s="114" t="n">
        <v>0</v>
      </c>
      <c r="Z112" s="39" t="b">
        <f>=IF((IF(W112="-",0,W112))=0,0,(IF((Y112 * 1000)="-",0,(Y112 * 1000)))/(IF(W112="-",0,W112)))</f>
      </c>
      <c r="AA112" s="90" t="s">
        <v>139</v>
      </c>
    </row>
    <row r="113" ht="15" customHeight="true" s="62" customFormat="true">
      <c r="A113" s="22" t="e"/>
      <c r="B113" s="156" t="s">
        <v>430</v>
      </c>
      <c r="C113" s="102" t="s">
        <v>431</v>
      </c>
      <c r="D113" s="113" t="n">
        <v>0</v>
      </c>
      <c r="E113" s="113" t="n">
        <v>0</v>
      </c>
      <c r="F113" s="103" t="b">
        <f>=IF(G113="-",0,G113) + IF(H113="-",0,H113) + IF(J113="-",0,J113) + IF(K113="-",0,K113) + IF(L113="-",0,L113) + IF(M113="-",0,M113) + IF(P113="-",0,P113) + IF(Q113="-",0,Q113) + IF(R113="-",0,R113) + IF(S113="-",0,S113) </f>
      </c>
      <c r="G113" s="114" t="n">
        <v>0</v>
      </c>
      <c r="H113" s="114" t="n">
        <v>0</v>
      </c>
      <c r="I113" s="114" t="n">
        <v>0</v>
      </c>
      <c r="J113" s="114" t="n">
        <v>0</v>
      </c>
      <c r="K113" s="114" t="n">
        <v>0</v>
      </c>
      <c r="L113" s="114" t="n">
        <v>0</v>
      </c>
      <c r="M113" s="114" t="n">
        <v>0</v>
      </c>
      <c r="N113" s="114" t="n">
        <v>0</v>
      </c>
      <c r="O113" s="114" t="n">
        <v>0</v>
      </c>
      <c r="P113" s="114" t="n">
        <v>0</v>
      </c>
      <c r="Q113" s="114" t="n">
        <v>0</v>
      </c>
      <c r="R113" s="114" t="n">
        <v>0</v>
      </c>
      <c r="S113" s="114" t="n">
        <v>0</v>
      </c>
      <c r="T113" s="136" t="n">
        <v>0</v>
      </c>
      <c r="U113" s="157" t="s">
        <v>432</v>
      </c>
      <c r="V113" s="102" t="s">
        <v>433</v>
      </c>
      <c r="W113" s="113" t="n">
        <v>0</v>
      </c>
      <c r="X113" s="39" t="b">
        <f>=IF((IF(E113="-",0,E113))=0,0,(IF(W113="-",0,W113))/(IF(E113="-",0,E113)))</f>
      </c>
      <c r="Y113" s="114" t="n">
        <v>0</v>
      </c>
      <c r="Z113" s="39" t="b">
        <f>=IF((IF(W113="-",0,W113))=0,0,(IF((Y113 * 1000)="-",0,(Y113 * 1000)))/(IF(W113="-",0,W113)))</f>
      </c>
      <c r="AA113" s="115" t="n">
        <v>0</v>
      </c>
    </row>
    <row r="114" ht="15" customHeight="true" s="62" customFormat="true">
      <c r="A114" s="22" t="e"/>
      <c r="B114" s="137" t="s">
        <v>434</v>
      </c>
      <c r="C114" s="102" t="s">
        <v>435</v>
      </c>
      <c r="D114" s="27" t="s">
        <v>139</v>
      </c>
      <c r="E114" s="27" t="s">
        <v>139</v>
      </c>
      <c r="F114" s="103" t="b">
        <f>=IF(G114="-",0,G114) + IF(J114="-",0,J114) + IF(M114="-",0,M114) + IF(P114="-",0,P114) + IF(Q114="-",0,Q114) + IF(S114="-",0,S114) </f>
      </c>
      <c r="G114" s="114" t="n">
        <v>0</v>
      </c>
      <c r="H114" s="27" t="s">
        <v>139</v>
      </c>
      <c r="I114" s="27" t="s">
        <v>139</v>
      </c>
      <c r="J114" s="114" t="n">
        <v>0</v>
      </c>
      <c r="K114" s="27" t="s">
        <v>139</v>
      </c>
      <c r="L114" s="27" t="s">
        <v>139</v>
      </c>
      <c r="M114" s="114" t="n">
        <v>0</v>
      </c>
      <c r="N114" s="114" t="n">
        <v>0</v>
      </c>
      <c r="O114" s="114" t="n">
        <v>0</v>
      </c>
      <c r="P114" s="114" t="n">
        <v>0</v>
      </c>
      <c r="Q114" s="114" t="n">
        <v>0</v>
      </c>
      <c r="R114" s="27" t="s">
        <v>139</v>
      </c>
      <c r="S114" s="114" t="n">
        <v>0</v>
      </c>
      <c r="T114" s="136" t="n">
        <v>0</v>
      </c>
      <c r="U114" s="112" t="s">
        <v>436</v>
      </c>
      <c r="V114" s="102" t="s">
        <v>437</v>
      </c>
      <c r="W114" s="113" t="n">
        <v>0</v>
      </c>
      <c r="X114" s="27" t="s">
        <v>139</v>
      </c>
      <c r="Y114" s="114" t="n">
        <v>0</v>
      </c>
      <c r="Z114" s="39" t="b">
        <f>=IF((IF(W114="-",0,W114))=0,0,(IF((Y114 * 1000)="-",0,(Y114 * 1000)))/(IF(W114="-",0,W114)))</f>
      </c>
      <c r="AA114" s="90" t="s">
        <v>139</v>
      </c>
    </row>
    <row r="115" ht="15" customHeight="true" s="62" customFormat="true">
      <c r="A115" s="22" t="e"/>
      <c r="B115" s="137" t="s">
        <v>438</v>
      </c>
      <c r="C115" s="102" t="s">
        <v>439</v>
      </c>
      <c r="D115" s="27" t="s">
        <v>139</v>
      </c>
      <c r="E115" s="27" t="s">
        <v>139</v>
      </c>
      <c r="F115" s="103" t="b">
        <f>=IF(G115="-",0,G115) + IF(J115="-",0,J115) + IF(M115="-",0,M115) + IF(P115="-",0,P115) + IF(Q115="-",0,Q115) + IF(S115="-",0,S115) </f>
      </c>
      <c r="G115" s="114" t="n">
        <v>0</v>
      </c>
      <c r="H115" s="27" t="s">
        <v>139</v>
      </c>
      <c r="I115" s="27" t="s">
        <v>139</v>
      </c>
      <c r="J115" s="114" t="n">
        <v>0</v>
      </c>
      <c r="K115" s="27" t="s">
        <v>139</v>
      </c>
      <c r="L115" s="27" t="s">
        <v>139</v>
      </c>
      <c r="M115" s="114" t="n">
        <v>0</v>
      </c>
      <c r="N115" s="114" t="n">
        <v>0</v>
      </c>
      <c r="O115" s="114" t="n">
        <v>0</v>
      </c>
      <c r="P115" s="114" t="n">
        <v>0</v>
      </c>
      <c r="Q115" s="114" t="n">
        <v>0</v>
      </c>
      <c r="R115" s="27" t="s">
        <v>139</v>
      </c>
      <c r="S115" s="114" t="n">
        <v>0</v>
      </c>
      <c r="T115" s="136" t="n">
        <v>0</v>
      </c>
      <c r="U115" s="112" t="s">
        <v>440</v>
      </c>
      <c r="V115" s="102" t="s">
        <v>441</v>
      </c>
      <c r="W115" s="113" t="n">
        <v>0</v>
      </c>
      <c r="X115" s="27" t="s">
        <v>139</v>
      </c>
      <c r="Y115" s="114" t="n">
        <v>0</v>
      </c>
      <c r="Z115" s="39" t="b">
        <f>=IF((IF(W115="-",0,W115))=0,0,(IF((Y115 * 1000)="-",0,(Y115 * 1000)))/(IF(W115="-",0,W115)))</f>
      </c>
      <c r="AA115" s="90" t="s">
        <v>139</v>
      </c>
    </row>
    <row r="116" ht="73" customHeight="true" s="62" customFormat="true">
      <c r="A116" s="22" t="e"/>
      <c r="B116" s="135" t="s">
        <v>442</v>
      </c>
      <c r="C116" s="102" t="s">
        <v>443</v>
      </c>
      <c r="D116" s="113" t="n">
        <v>0</v>
      </c>
      <c r="E116" s="113" t="n">
        <v>0</v>
      </c>
      <c r="F116" s="103" t="b">
        <f>=IF(G116="-",0,G116) + IF(H116="-",0,H116) + IF(J116="-",0,J116) + IF(K116="-",0,K116) + IF(L116="-",0,L116) + IF(M116="-",0,M116) + IF(P116="-",0,P116) + IF(Q116="-",0,Q116) + IF(R116="-",0,R116) + IF(S116="-",0,S116) </f>
      </c>
      <c r="G116" s="114" t="n">
        <v>0</v>
      </c>
      <c r="H116" s="114" t="n">
        <v>0</v>
      </c>
      <c r="I116" s="114" t="n">
        <v>0</v>
      </c>
      <c r="J116" s="114" t="n">
        <v>0</v>
      </c>
      <c r="K116" s="114" t="n">
        <v>0</v>
      </c>
      <c r="L116" s="114" t="n">
        <v>0</v>
      </c>
      <c r="M116" s="114" t="n">
        <v>0</v>
      </c>
      <c r="N116" s="114" t="n">
        <v>0</v>
      </c>
      <c r="O116" s="114" t="n">
        <v>0</v>
      </c>
      <c r="P116" s="114" t="n">
        <v>0</v>
      </c>
      <c r="Q116" s="114" t="n">
        <v>0</v>
      </c>
      <c r="R116" s="114" t="n">
        <v>0</v>
      </c>
      <c r="S116" s="114" t="n">
        <v>0</v>
      </c>
      <c r="T116" s="136" t="n">
        <v>0</v>
      </c>
      <c r="U116" s="101" t="s">
        <v>444</v>
      </c>
      <c r="V116" s="102" t="s">
        <v>445</v>
      </c>
      <c r="W116" s="113" t="n">
        <v>0</v>
      </c>
      <c r="X116" s="27" t="s">
        <v>139</v>
      </c>
      <c r="Y116" s="114" t="n">
        <v>0</v>
      </c>
      <c r="Z116" s="27" t="s">
        <v>139</v>
      </c>
      <c r="AA116" s="115" t="n">
        <v>0</v>
      </c>
    </row>
    <row r="117" ht="15" customHeight="true" s="159" customFormat="true">
      <c r="A117" s="71" t="e"/>
      <c r="B117" s="146" t="s">
        <v>446</v>
      </c>
      <c r="C117" s="161" t="s">
        <v>447</v>
      </c>
      <c r="D117" s="163" t="s">
        <v>139</v>
      </c>
      <c r="E117" s="163" t="s">
        <v>139</v>
      </c>
      <c r="F117" s="98" t="b">
        <f>=IF(G117="-",0,G117) + IF(H117="-",0,H117) + IF(J117="-",0,J117) + IF(K117="-",0,K117) + IF(L117="-",0,L117) + IF(M117="-",0,M117) + IF(P117="-",0,P117) + IF(Q117="-",0,Q117) + IF(R117="-",0,R117) + IF(S117="-",0,S117) </f>
      </c>
      <c r="G117" s="109" t="n">
        <v>0</v>
      </c>
      <c r="H117" s="109" t="n">
        <v>0</v>
      </c>
      <c r="I117" s="109" t="n">
        <v>0</v>
      </c>
      <c r="J117" s="109" t="n">
        <v>0</v>
      </c>
      <c r="K117" s="109" t="n">
        <v>0</v>
      </c>
      <c r="L117" s="109" t="n">
        <v>0</v>
      </c>
      <c r="M117" s="109" t="n">
        <v>0</v>
      </c>
      <c r="N117" s="109" t="n">
        <v>0</v>
      </c>
      <c r="O117" s="109" t="n">
        <v>0</v>
      </c>
      <c r="P117" s="109" t="n">
        <v>0</v>
      </c>
      <c r="Q117" s="109" t="n">
        <v>0</v>
      </c>
      <c r="R117" s="109" t="n">
        <v>0</v>
      </c>
      <c r="S117" s="109" t="n">
        <v>0</v>
      </c>
      <c r="T117" s="111" t="n">
        <v>0</v>
      </c>
      <c r="U117" s="112" t="s">
        <v>448</v>
      </c>
      <c r="V117" s="102" t="s">
        <v>449</v>
      </c>
      <c r="W117" s="27" t="s">
        <v>139</v>
      </c>
      <c r="X117" s="27" t="s">
        <v>139</v>
      </c>
      <c r="Y117" s="114" t="n">
        <v>0</v>
      </c>
      <c r="Z117" s="27" t="s">
        <v>139</v>
      </c>
      <c r="AA117" s="115" t="n">
        <v>0</v>
      </c>
    </row>
    <row r="118" ht="15" customHeight="true" s="159" customFormat="true">
      <c r="B118" s="145" t="e"/>
      <c r="C118" s="160" t="e"/>
      <c r="D118" s="162" t="e"/>
      <c r="E118" s="162" t="e"/>
      <c r="F118" s="121" t="e"/>
      <c r="G118" s="122" t="e"/>
      <c r="H118" s="122" t="e"/>
      <c r="I118" s="122" t="e"/>
      <c r="J118" s="122" t="e"/>
      <c r="K118" s="122" t="e"/>
      <c r="L118" s="122" t="e"/>
      <c r="M118" s="122" t="e"/>
      <c r="N118" s="122" t="e"/>
      <c r="O118" s="122" t="e"/>
      <c r="P118" s="122" t="e"/>
      <c r="Q118" s="122" t="e"/>
      <c r="R118" s="122" t="e"/>
      <c r="S118" s="122" t="e"/>
      <c r="T118" s="123" t="e"/>
      <c r="U118" s="112" t="s">
        <v>450</v>
      </c>
      <c r="V118" s="124" t="s">
        <v>451</v>
      </c>
      <c r="W118" s="164" t="s">
        <v>139</v>
      </c>
      <c r="X118" s="164" t="s">
        <v>139</v>
      </c>
      <c r="Y118" s="126" t="n">
        <v>0</v>
      </c>
      <c r="Z118" s="164" t="s">
        <v>139</v>
      </c>
      <c r="AA118" s="127" t="n">
        <v>0</v>
      </c>
    </row>
    <row r="119" ht="11" customHeight="true" s="159" customFormat="true">
      <c r="P119" s="60" t="s">
        <v>452</v>
      </c>
    </row>
    <row r="120" ht="15" customHeight="true" s="54" customFormat="true">
      <c r="B120" s="54" t="s">
        <v>453</v>
      </c>
      <c r="C120" s="54" t="e"/>
      <c r="D120" s="54" t="e"/>
      <c r="E120" s="54" t="e"/>
      <c r="F120" s="54" t="e"/>
      <c r="G120" s="54" t="e"/>
      <c r="H120" s="54" t="e"/>
      <c r="J120" s="54" t="s">
        <v>79</v>
      </c>
      <c r="K120" s="54" t="e"/>
      <c r="L120" s="54" t="e"/>
      <c r="M120" s="54" t="e"/>
      <c r="N120" s="54" t="e"/>
      <c r="O120" s="54" t="e"/>
    </row>
    <row r="121" ht="38" customHeight="true" s="62" customFormat="true">
      <c r="A121" s="22" t="e"/>
      <c r="B121" s="163" t="s">
        <v>19</v>
      </c>
      <c r="C121" s="25" t="s">
        <v>20</v>
      </c>
      <c r="D121" s="168" t="s">
        <v>454</v>
      </c>
      <c r="E121" s="168" t="s">
        <v>455</v>
      </c>
      <c r="F121" s="168" t="s">
        <v>456</v>
      </c>
      <c r="G121" s="170" t="s">
        <v>89</v>
      </c>
      <c r="H121" s="168" t="s">
        <v>457</v>
      </c>
      <c r="J121" s="63" t="s">
        <v>19</v>
      </c>
      <c r="K121" s="63" t="e"/>
      <c r="L121" s="63" t="e"/>
      <c r="M121" s="63" t="e"/>
      <c r="N121" s="27" t="s">
        <v>20</v>
      </c>
      <c r="O121" s="27" t="s">
        <v>87</v>
      </c>
      <c r="P121" s="27" t="s">
        <v>458</v>
      </c>
    </row>
    <row r="122" ht="11" customHeight="true" s="159" customFormat="true">
      <c r="B122" s="165" t="e"/>
      <c r="C122" s="68" t="e"/>
      <c r="D122" s="166" t="e"/>
      <c r="E122" s="166" t="e"/>
      <c r="F122" s="166" t="e"/>
      <c r="G122" s="169" t="e"/>
      <c r="H122" s="166" t="e"/>
      <c r="J122" s="72" t="s">
        <v>27</v>
      </c>
      <c r="K122" s="72" t="e"/>
      <c r="L122" s="72" t="e"/>
      <c r="M122" s="72" t="e"/>
      <c r="N122" s="30" t="s">
        <v>28</v>
      </c>
      <c r="O122" s="30" t="s">
        <v>29</v>
      </c>
      <c r="P122" s="30" t="s">
        <v>30</v>
      </c>
    </row>
    <row r="123" ht="15" customHeight="true" s="62" customFormat="true">
      <c r="B123" s="165" t="e"/>
      <c r="C123" s="68" t="e"/>
      <c r="D123" s="166" t="e"/>
      <c r="E123" s="166" t="e"/>
      <c r="F123" s="166" t="e"/>
      <c r="G123" s="169" t="e"/>
      <c r="H123" s="166" t="e"/>
      <c r="J123" s="171" t="s">
        <v>459</v>
      </c>
      <c r="K123" s="171" t="e"/>
      <c r="L123" s="171" t="e"/>
      <c r="M123" s="171" t="e"/>
      <c r="N123" s="85" t="s">
        <v>460</v>
      </c>
      <c r="O123" s="86" t="s">
        <v>139</v>
      </c>
      <c r="P123" s="172" t="n">
        <v>0</v>
      </c>
    </row>
    <row r="124" ht="26" customHeight="true" s="62" customFormat="true">
      <c r="B124" s="165" t="e"/>
      <c r="C124" s="68" t="e"/>
      <c r="D124" s="166" t="e"/>
      <c r="E124" s="166" t="e"/>
      <c r="F124" s="166" t="e"/>
      <c r="G124" s="169" t="e"/>
      <c r="H124" s="166" t="e"/>
      <c r="J124" s="137" t="s">
        <v>461</v>
      </c>
      <c r="K124" s="137" t="e"/>
      <c r="L124" s="137" t="e"/>
      <c r="M124" s="137" t="e"/>
      <c r="N124" s="102" t="s">
        <v>462</v>
      </c>
      <c r="O124" s="113" t="n">
        <v>0</v>
      </c>
      <c r="P124" s="136" t="n">
        <v>0</v>
      </c>
    </row>
    <row r="125" ht="15" customHeight="true" s="62" customFormat="true">
      <c r="B125" s="165" t="e"/>
      <c r="C125" s="26" t="e"/>
      <c r="D125" s="167" t="e"/>
      <c r="E125" s="167" t="e"/>
      <c r="F125" s="167" t="e"/>
      <c r="G125" s="169" t="e"/>
      <c r="H125" s="167" t="e"/>
      <c r="J125" s="137" t="s">
        <v>463</v>
      </c>
      <c r="K125" s="137" t="e"/>
      <c r="L125" s="137" t="e"/>
      <c r="M125" s="137" t="e"/>
      <c r="N125" s="102" t="s">
        <v>464</v>
      </c>
      <c r="O125" s="113" t="n">
        <v>0</v>
      </c>
      <c r="P125" s="136" t="n">
        <v>0</v>
      </c>
    </row>
    <row r="126" ht="15" customHeight="true" s="62" customFormat="true">
      <c r="A126" s="22" t="e"/>
      <c r="B126" s="30" t="s">
        <v>27</v>
      </c>
      <c r="C126" s="30" t="s">
        <v>28</v>
      </c>
      <c r="D126" s="173" t="s">
        <v>29</v>
      </c>
      <c r="E126" s="173" t="s">
        <v>30</v>
      </c>
      <c r="F126" s="173" t="s">
        <v>31</v>
      </c>
      <c r="G126" s="173" t="s">
        <v>32</v>
      </c>
      <c r="H126" s="173" t="s">
        <v>33</v>
      </c>
      <c r="J126" s="137" t="s">
        <v>465</v>
      </c>
      <c r="K126" s="137" t="e"/>
      <c r="L126" s="137" t="e"/>
      <c r="M126" s="137" t="e"/>
      <c r="N126" s="102" t="s">
        <v>466</v>
      </c>
      <c r="O126" s="113" t="n">
        <v>0</v>
      </c>
      <c r="P126" s="136" t="n">
        <v>0</v>
      </c>
    </row>
    <row r="127" ht="15" customHeight="true" s="62" customFormat="true">
      <c r="A127" s="22" t="e"/>
      <c r="B127" s="101" t="s">
        <v>467</v>
      </c>
      <c r="C127" s="174" t="e"/>
      <c r="D127" s="175" t="e"/>
      <c r="E127" s="175" t="e"/>
      <c r="F127" s="175" t="e"/>
      <c r="G127" s="175" t="e"/>
      <c r="H127" s="176" t="e"/>
      <c r="J127" s="137" t="s">
        <v>468</v>
      </c>
      <c r="K127" s="137" t="e"/>
      <c r="L127" s="137" t="e"/>
      <c r="M127" s="137" t="e"/>
      <c r="N127" s="102" t="s">
        <v>469</v>
      </c>
      <c r="O127" s="113" t="n">
        <v>0</v>
      </c>
      <c r="P127" s="136" t="n">
        <v>0</v>
      </c>
    </row>
    <row r="128" ht="15" customHeight="true" s="62" customFormat="true">
      <c r="A128" s="22" t="e"/>
      <c r="B128" s="112" t="s">
        <v>470</v>
      </c>
      <c r="C128" s="102" t="s">
        <v>471</v>
      </c>
      <c r="D128" s="113" t="n">
        <v>0</v>
      </c>
      <c r="E128" s="113" t="n">
        <v>0</v>
      </c>
      <c r="F128" s="114" t="n">
        <v>0</v>
      </c>
      <c r="G128" s="113" t="n">
        <v>0</v>
      </c>
      <c r="H128" s="40" t="b">
        <f>=IF((IF(G128="-",0,G128))=0,0,(IF((F128 * 1000)="-",0,(F128 * 1000)))/(IF(G128="-",0,G128)))</f>
      </c>
      <c r="J128" s="137" t="s">
        <v>472</v>
      </c>
      <c r="K128" s="137" t="e"/>
      <c r="L128" s="137" t="e"/>
      <c r="M128" s="137" t="e"/>
      <c r="N128" s="102" t="s">
        <v>473</v>
      </c>
      <c r="O128" s="113" t="n">
        <v>0</v>
      </c>
      <c r="P128" s="136" t="n">
        <v>0</v>
      </c>
    </row>
    <row r="129" ht="52" customHeight="true" s="62" customFormat="true">
      <c r="A129" s="22" t="e"/>
      <c r="B129" s="112" t="s">
        <v>474</v>
      </c>
      <c r="C129" s="102" t="s">
        <v>475</v>
      </c>
      <c r="D129" s="113" t="n">
        <v>0</v>
      </c>
      <c r="E129" s="113" t="n">
        <v>0</v>
      </c>
      <c r="F129" s="114" t="n">
        <v>0</v>
      </c>
      <c r="G129" s="113" t="n">
        <v>0</v>
      </c>
      <c r="H129" s="40" t="b">
        <f>=IF((IF(G129="-",0,G129))=0,0,(IF((F129 * 1000)="-",0,(F129 * 1000)))/(IF(G129="-",0,G129)))</f>
      </c>
      <c r="J129" s="135" t="s">
        <v>476</v>
      </c>
      <c r="K129" s="135" t="e"/>
      <c r="L129" s="135" t="e"/>
      <c r="M129" s="135" t="e"/>
      <c r="N129" s="102" t="s">
        <v>477</v>
      </c>
      <c r="O129" s="27" t="s">
        <v>139</v>
      </c>
      <c r="P129" s="136" t="n">
        <v>0</v>
      </c>
    </row>
    <row r="130" ht="15" customHeight="true" s="62" customFormat="true">
      <c r="A130" s="22" t="e"/>
      <c r="B130" s="101" t="s">
        <v>478</v>
      </c>
      <c r="C130" s="177" t="e"/>
      <c r="D130" s="178" t="e"/>
      <c r="E130" s="178" t="e"/>
      <c r="F130" s="178" t="e"/>
      <c r="G130" s="178" t="e"/>
      <c r="H130" s="179" t="e"/>
      <c r="J130" s="135" t="s">
        <v>479</v>
      </c>
      <c r="K130" s="135" t="e"/>
      <c r="L130" s="135" t="e"/>
      <c r="M130" s="135" t="e"/>
      <c r="N130" s="102" t="s">
        <v>480</v>
      </c>
      <c r="O130" s="113" t="n">
        <v>0</v>
      </c>
      <c r="P130" s="136" t="n">
        <v>0</v>
      </c>
      <c r="Q130" s="62" t="e"/>
    </row>
    <row r="131" ht="26" customHeight="true" s="62" customFormat="true">
      <c r="A131" s="22" t="e"/>
      <c r="B131" s="146" t="s">
        <v>481</v>
      </c>
      <c r="C131" s="94" t="s">
        <v>482</v>
      </c>
      <c r="D131" s="107" t="n">
        <v>0</v>
      </c>
      <c r="E131" s="107" t="n">
        <v>0</v>
      </c>
      <c r="F131" s="109" t="n">
        <v>0</v>
      </c>
      <c r="G131" s="107" t="n">
        <v>0</v>
      </c>
      <c r="H131" s="181" t="b">
        <f>=IF((IF(G131="-",0,G131))=0,0,(IF((F131 * 1000)="-",0,(F131 * 1000)))/(IF(G131="-",0,G131)))</f>
      </c>
      <c r="J131" s="182" t="s">
        <v>483</v>
      </c>
      <c r="K131" s="182" t="e"/>
      <c r="L131" s="182" t="e"/>
      <c r="M131" s="182" t="e"/>
      <c r="N131" s="183" t="s">
        <v>484</v>
      </c>
      <c r="O131" s="113" t="n">
        <v>0</v>
      </c>
      <c r="P131" s="136" t="n">
        <v>0</v>
      </c>
    </row>
    <row r="132" ht="15" customHeight="true" s="62" customFormat="true">
      <c r="B132" s="145" t="e"/>
      <c r="C132" s="93" t="e"/>
      <c r="D132" s="106" t="e"/>
      <c r="E132" s="106" t="e"/>
      <c r="F132" s="108" t="e"/>
      <c r="G132" s="106" t="e"/>
      <c r="H132" s="180" t="e"/>
      <c r="J132" s="184" t="s">
        <v>485</v>
      </c>
      <c r="K132" s="184" t="e"/>
      <c r="L132" s="184" t="e"/>
      <c r="M132" s="184" t="e"/>
      <c r="N132" s="185" t="e"/>
      <c r="O132" s="186" t="e"/>
      <c r="P132" s="187" t="e"/>
    </row>
    <row r="133" ht="15" customHeight="true" s="62" customFormat="true">
      <c r="A133" s="22" t="e"/>
      <c r="B133" s="112" t="s">
        <v>486</v>
      </c>
      <c r="C133" s="102" t="s">
        <v>487</v>
      </c>
      <c r="D133" s="113" t="n">
        <v>0</v>
      </c>
      <c r="E133" s="113" t="n">
        <v>0</v>
      </c>
      <c r="F133" s="114" t="n">
        <v>0</v>
      </c>
      <c r="G133" s="113" t="n">
        <v>0</v>
      </c>
      <c r="H133" s="40" t="b">
        <f>=IF((IF(G133="-",0,G133))=0,0,(IF((F133 * 1000)="-",0,(F133 * 1000)))/(IF(G133="-",0,G133)))</f>
      </c>
      <c r="J133" s="137" t="s">
        <v>488</v>
      </c>
      <c r="K133" s="137" t="e"/>
      <c r="L133" s="137" t="e"/>
      <c r="M133" s="137" t="e"/>
      <c r="N133" s="102" t="s">
        <v>489</v>
      </c>
      <c r="O133" s="113" t="n">
        <v>0</v>
      </c>
      <c r="P133" s="136" t="n">
        <v>0</v>
      </c>
    </row>
    <row r="134" ht="13" customHeight="true" s="62" customFormat="true">
      <c r="A134" s="22" t="e"/>
      <c r="B134" s="101" t="s">
        <v>490</v>
      </c>
      <c r="C134" s="177" t="e"/>
      <c r="D134" s="178" t="e"/>
      <c r="E134" s="178" t="e"/>
      <c r="F134" s="178" t="e"/>
      <c r="G134" s="178" t="e"/>
      <c r="H134" s="179" t="e"/>
      <c r="J134" s="137" t="s">
        <v>491</v>
      </c>
      <c r="K134" s="137" t="e"/>
      <c r="L134" s="137" t="e"/>
      <c r="M134" s="137" t="e"/>
      <c r="N134" s="102" t="s">
        <v>492</v>
      </c>
      <c r="O134" s="113" t="n">
        <v>0</v>
      </c>
      <c r="P134" s="136" t="n">
        <v>0</v>
      </c>
    </row>
    <row r="135" ht="26" customHeight="true" s="62" customFormat="true">
      <c r="A135" s="22" t="e"/>
      <c r="B135" s="112" t="s">
        <v>493</v>
      </c>
      <c r="C135" s="102" t="s">
        <v>494</v>
      </c>
      <c r="D135" s="113" t="n">
        <v>0</v>
      </c>
      <c r="E135" s="113" t="n">
        <v>0</v>
      </c>
      <c r="F135" s="114" t="n">
        <v>0</v>
      </c>
      <c r="G135" s="113" t="n">
        <v>0</v>
      </c>
      <c r="H135" s="40" t="b">
        <f>=IF((IF(G135="-",0,G135))=0,0,(IF((F135 * 1000)="-",0,(F135 * 1000)))/(IF(G135="-",0,G135)))</f>
      </c>
      <c r="J135" s="156" t="s">
        <v>495</v>
      </c>
      <c r="K135" s="156" t="e"/>
      <c r="L135" s="156" t="e"/>
      <c r="M135" s="156" t="e"/>
      <c r="N135" s="102" t="s">
        <v>496</v>
      </c>
      <c r="O135" s="113" t="n">
        <v>0</v>
      </c>
      <c r="P135" s="136" t="n">
        <v>0</v>
      </c>
    </row>
    <row r="136" ht="15" customHeight="true" s="62" customFormat="true">
      <c r="A136" s="22" t="e"/>
      <c r="B136" s="112" t="s">
        <v>497</v>
      </c>
      <c r="C136" s="102" t="s">
        <v>498</v>
      </c>
      <c r="D136" s="113" t="n">
        <v>0</v>
      </c>
      <c r="E136" s="113" t="n">
        <v>0</v>
      </c>
      <c r="F136" s="114" t="n">
        <v>0</v>
      </c>
      <c r="G136" s="113" t="n">
        <v>0</v>
      </c>
      <c r="H136" s="40" t="b">
        <f>=IF((IF(G136="-",0,G136))=0,0,(IF((F136 * 1000)="-",0,(F136 * 1000)))/(IF(G136="-",0,G136)))</f>
      </c>
      <c r="J136" s="156" t="s">
        <v>499</v>
      </c>
      <c r="K136" s="156" t="e"/>
      <c r="L136" s="156" t="e"/>
      <c r="M136" s="156" t="e"/>
      <c r="N136" s="102" t="s">
        <v>500</v>
      </c>
      <c r="O136" s="113" t="n">
        <v>0</v>
      </c>
      <c r="P136" s="136" t="n">
        <v>0</v>
      </c>
    </row>
    <row r="137" ht="15" customHeight="true" s="62" customFormat="true">
      <c r="A137" s="22" t="e"/>
      <c r="B137" s="101" t="s">
        <v>501</v>
      </c>
      <c r="C137" s="177" t="e"/>
      <c r="D137" s="178" t="e"/>
      <c r="E137" s="178" t="e"/>
      <c r="F137" s="178" t="e"/>
      <c r="G137" s="178" t="e"/>
      <c r="H137" s="179" t="e"/>
      <c r="J137" s="156" t="s">
        <v>502</v>
      </c>
      <c r="K137" s="156" t="e"/>
      <c r="L137" s="156" t="e"/>
      <c r="M137" s="156" t="e"/>
      <c r="N137" s="102" t="s">
        <v>503</v>
      </c>
      <c r="O137" s="113" t="n">
        <v>0</v>
      </c>
      <c r="P137" s="136" t="n">
        <v>0</v>
      </c>
    </row>
    <row r="138" ht="15" customHeight="true" s="62" customFormat="true">
      <c r="A138" s="22" t="e"/>
      <c r="B138" s="112" t="s">
        <v>504</v>
      </c>
      <c r="C138" s="102" t="s">
        <v>505</v>
      </c>
      <c r="D138" s="113" t="n">
        <v>0</v>
      </c>
      <c r="E138" s="113" t="n">
        <v>0</v>
      </c>
      <c r="F138" s="114" t="n">
        <v>0</v>
      </c>
      <c r="G138" s="113" t="n">
        <v>0</v>
      </c>
      <c r="H138" s="40" t="b">
        <f>=IF((IF(G138="-",0,G138))=0,0,(IF((F138 * 1000)="-",0,(F138 * 1000)))/(IF(G138="-",0,G138)))</f>
      </c>
      <c r="J138" s="156" t="s">
        <v>506</v>
      </c>
      <c r="K138" s="156" t="e"/>
      <c r="L138" s="156" t="e"/>
      <c r="M138" s="156" t="e"/>
      <c r="N138" s="102" t="s">
        <v>507</v>
      </c>
      <c r="O138" s="113" t="n">
        <v>0</v>
      </c>
      <c r="P138" s="136" t="n">
        <v>0</v>
      </c>
    </row>
    <row r="139" ht="15" customHeight="true" s="62" customFormat="true">
      <c r="A139" s="22" t="e"/>
      <c r="B139" s="112" t="s">
        <v>508</v>
      </c>
      <c r="C139" s="102" t="s">
        <v>509</v>
      </c>
      <c r="D139" s="113" t="n">
        <v>0</v>
      </c>
      <c r="E139" s="113" t="n">
        <v>0</v>
      </c>
      <c r="F139" s="114" t="n">
        <v>0</v>
      </c>
      <c r="G139" s="113" t="n">
        <v>0</v>
      </c>
      <c r="H139" s="40" t="b">
        <f>=IF((IF(G139="-",0,G139))=0,0,(IF((F139 * 1000)="-",0,(F139 * 1000)))/(IF(G139="-",0,G139)))</f>
      </c>
      <c r="J139" s="156" t="s">
        <v>510</v>
      </c>
      <c r="K139" s="156" t="e"/>
      <c r="L139" s="156" t="e"/>
      <c r="M139" s="156" t="e"/>
      <c r="N139" s="102" t="s">
        <v>511</v>
      </c>
      <c r="O139" s="113" t="n">
        <v>0</v>
      </c>
      <c r="P139" s="136" t="n">
        <v>0</v>
      </c>
    </row>
    <row r="140" ht="15" customHeight="true" s="62" customFormat="true">
      <c r="A140" s="22" t="e"/>
      <c r="B140" s="101" t="s">
        <v>512</v>
      </c>
      <c r="C140" s="177" t="e"/>
      <c r="D140" s="178" t="e"/>
      <c r="E140" s="178" t="e"/>
      <c r="F140" s="178" t="e"/>
      <c r="G140" s="178" t="e"/>
      <c r="H140" s="179" t="e"/>
      <c r="J140" s="156" t="s">
        <v>513</v>
      </c>
      <c r="K140" s="156" t="e"/>
      <c r="L140" s="156" t="e"/>
      <c r="M140" s="156" t="e"/>
      <c r="N140" s="102" t="s">
        <v>514</v>
      </c>
      <c r="O140" s="113" t="n">
        <v>0</v>
      </c>
      <c r="P140" s="136" t="n">
        <v>0</v>
      </c>
    </row>
    <row r="141" ht="15" customHeight="true" s="62" customFormat="true">
      <c r="A141" s="22" t="e"/>
      <c r="B141" s="112" t="s">
        <v>515</v>
      </c>
      <c r="C141" s="102" t="s">
        <v>516</v>
      </c>
      <c r="D141" s="113" t="n">
        <v>0</v>
      </c>
      <c r="E141" s="113" t="n">
        <v>0</v>
      </c>
      <c r="F141" s="114" t="n">
        <v>0</v>
      </c>
      <c r="G141" s="113" t="n">
        <v>0</v>
      </c>
      <c r="H141" s="40" t="b">
        <f>=IF((IF(G141="-",0,G141))=0,0,(IF((F141 * 1000)="-",0,(F141 * 1000)))/(IF(G141="-",0,G141)))</f>
      </c>
      <c r="J141" s="156" t="s">
        <v>517</v>
      </c>
      <c r="K141" s="156" t="e"/>
      <c r="L141" s="156" t="e"/>
      <c r="M141" s="156" t="e"/>
      <c r="N141" s="102" t="s">
        <v>518</v>
      </c>
      <c r="O141" s="113" t="n">
        <v>0</v>
      </c>
      <c r="P141" s="136" t="n">
        <v>0</v>
      </c>
    </row>
    <row r="142" ht="15" customHeight="true" s="62" customFormat="true">
      <c r="A142" s="22" t="e"/>
      <c r="B142" s="112" t="s">
        <v>519</v>
      </c>
      <c r="C142" s="102" t="s">
        <v>520</v>
      </c>
      <c r="D142" s="113" t="n">
        <v>0</v>
      </c>
      <c r="E142" s="113" t="n">
        <v>0</v>
      </c>
      <c r="F142" s="114" t="n">
        <v>0</v>
      </c>
      <c r="G142" s="113" t="n">
        <v>0</v>
      </c>
      <c r="H142" s="40" t="b">
        <f>=IF((IF(G142="-",0,G142))=0,0,(IF((F142 * 1000)="-",0,(F142 * 1000)))/(IF(G142="-",0,G142)))</f>
      </c>
      <c r="J142" s="137" t="s">
        <v>521</v>
      </c>
      <c r="K142" s="137" t="e"/>
      <c r="L142" s="137" t="e"/>
      <c r="M142" s="137" t="e"/>
      <c r="N142" s="102" t="s">
        <v>522</v>
      </c>
      <c r="O142" s="113" t="n">
        <v>0</v>
      </c>
      <c r="P142" s="136" t="n">
        <v>0</v>
      </c>
    </row>
    <row r="143" ht="15" customHeight="true" s="62" customFormat="true">
      <c r="A143" s="22" t="e"/>
      <c r="B143" s="101" t="s">
        <v>523</v>
      </c>
      <c r="C143" s="124" t="s">
        <v>524</v>
      </c>
      <c r="D143" s="125" t="n">
        <v>0</v>
      </c>
      <c r="E143" s="125" t="n">
        <v>0</v>
      </c>
      <c r="F143" s="164" t="s">
        <v>139</v>
      </c>
      <c r="G143" s="164" t="s">
        <v>139</v>
      </c>
      <c r="H143" s="188" t="s">
        <v>139</v>
      </c>
      <c r="J143" s="137" t="s">
        <v>525</v>
      </c>
      <c r="K143" s="137" t="e"/>
      <c r="L143" s="137" t="e"/>
      <c r="M143" s="137" t="e"/>
      <c r="N143" s="124" t="s">
        <v>526</v>
      </c>
      <c r="O143" s="125" t="n">
        <v>0</v>
      </c>
      <c r="P143" s="141" t="n">
        <v>0</v>
      </c>
    </row>
  </sheetData>
  <mergeCells count="714">
    <mergeCell ref="B2:R2"/>
    <mergeCell ref="C3:C6"/>
    <mergeCell ref="D3:E3"/>
    <mergeCell ref="F3:T3"/>
    <mergeCell ref="V3:V6"/>
    <mergeCell ref="W3:X3"/>
    <mergeCell ref="Y3:Z3"/>
    <mergeCell ref="AA3:AA6"/>
    <mergeCell ref="B4:B6"/>
    <mergeCell ref="D4:D6"/>
    <mergeCell ref="E4:E6"/>
    <mergeCell ref="F4:F6"/>
    <mergeCell ref="G4:T4"/>
    <mergeCell ref="U4:U6"/>
    <mergeCell ref="W4:W6"/>
    <mergeCell ref="X4:X6"/>
    <mergeCell ref="Y4:Y6"/>
    <mergeCell ref="Z4:Z6"/>
    <mergeCell ref="G5:G6"/>
    <mergeCell ref="H5:Q5"/>
    <mergeCell ref="R5:R6"/>
    <mergeCell ref="S5:S6"/>
    <mergeCell ref="T5:T6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T36:T37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C41:C44"/>
    <mergeCell ref="D41:E41"/>
    <mergeCell ref="F41:T41"/>
    <mergeCell ref="V41:V44"/>
    <mergeCell ref="W41:X41"/>
    <mergeCell ref="Y41:Z41"/>
    <mergeCell ref="AA41:AA44"/>
    <mergeCell ref="B42:B44"/>
    <mergeCell ref="D42:D44"/>
    <mergeCell ref="E42:E44"/>
    <mergeCell ref="F42:F44"/>
    <mergeCell ref="G42:T42"/>
    <mergeCell ref="U42:U44"/>
    <mergeCell ref="W42:W44"/>
    <mergeCell ref="X42:X44"/>
    <mergeCell ref="Y42:Y44"/>
    <mergeCell ref="Z42:Z44"/>
    <mergeCell ref="G43:G44"/>
    <mergeCell ref="H43:Q43"/>
    <mergeCell ref="R43:R44"/>
    <mergeCell ref="S43:S44"/>
    <mergeCell ref="T43:T44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T52:T53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R54:R55"/>
    <mergeCell ref="S54:S55"/>
    <mergeCell ref="T54:T55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C80:C83"/>
    <mergeCell ref="D80:E80"/>
    <mergeCell ref="F80:T80"/>
    <mergeCell ref="V80:V83"/>
    <mergeCell ref="W80:X80"/>
    <mergeCell ref="Y80:Z80"/>
    <mergeCell ref="AA80:AA83"/>
    <mergeCell ref="B81:B83"/>
    <mergeCell ref="D81:D83"/>
    <mergeCell ref="E81:E83"/>
    <mergeCell ref="F81:F83"/>
    <mergeCell ref="G81:T81"/>
    <mergeCell ref="U81:U83"/>
    <mergeCell ref="W81:W83"/>
    <mergeCell ref="X81:X83"/>
    <mergeCell ref="Y81:Y83"/>
    <mergeCell ref="Z81:Z83"/>
    <mergeCell ref="G82:G83"/>
    <mergeCell ref="H82:Q82"/>
    <mergeCell ref="R82:R83"/>
    <mergeCell ref="S82:S83"/>
    <mergeCell ref="T82:T83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K86:K87"/>
    <mergeCell ref="L86:L87"/>
    <mergeCell ref="M86:M87"/>
    <mergeCell ref="N86:N87"/>
    <mergeCell ref="O86:O87"/>
    <mergeCell ref="P86:P87"/>
    <mergeCell ref="Q86:Q87"/>
    <mergeCell ref="R86:R87"/>
    <mergeCell ref="S86:S87"/>
    <mergeCell ref="T86:T87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L88:L89"/>
    <mergeCell ref="M88:M89"/>
    <mergeCell ref="N88:N89"/>
    <mergeCell ref="O88:O89"/>
    <mergeCell ref="P88:P89"/>
    <mergeCell ref="Q88:Q89"/>
    <mergeCell ref="R88:R89"/>
    <mergeCell ref="S88:S89"/>
    <mergeCell ref="T88:T89"/>
    <mergeCell ref="B90:B91"/>
    <mergeCell ref="C90:C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P90:P91"/>
    <mergeCell ref="Q90:Q91"/>
    <mergeCell ref="R90:R91"/>
    <mergeCell ref="S90:S91"/>
    <mergeCell ref="T90:T91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L92:L93"/>
    <mergeCell ref="M92:M93"/>
    <mergeCell ref="N92:N93"/>
    <mergeCell ref="O92:O93"/>
    <mergeCell ref="P92:P93"/>
    <mergeCell ref="Q92:Q93"/>
    <mergeCell ref="R92:R93"/>
    <mergeCell ref="S92:S93"/>
    <mergeCell ref="T92:T93"/>
    <mergeCell ref="B96:B99"/>
    <mergeCell ref="C96:C99"/>
    <mergeCell ref="D96:D99"/>
    <mergeCell ref="E96:E99"/>
    <mergeCell ref="F96:F99"/>
    <mergeCell ref="G96:G99"/>
    <mergeCell ref="H96:H99"/>
    <mergeCell ref="I96:I99"/>
    <mergeCell ref="J96:J99"/>
    <mergeCell ref="K96:K99"/>
    <mergeCell ref="L96:L99"/>
    <mergeCell ref="M96:M99"/>
    <mergeCell ref="N96:N99"/>
    <mergeCell ref="O96:O99"/>
    <mergeCell ref="P96:P99"/>
    <mergeCell ref="Q96:Q99"/>
    <mergeCell ref="R96:R99"/>
    <mergeCell ref="S96:S99"/>
    <mergeCell ref="T96:T99"/>
    <mergeCell ref="B101:B104"/>
    <mergeCell ref="C101:C104"/>
    <mergeCell ref="D101:D104"/>
    <mergeCell ref="E101:E104"/>
    <mergeCell ref="F101:F104"/>
    <mergeCell ref="G101:G104"/>
    <mergeCell ref="H101:H104"/>
    <mergeCell ref="I101:I104"/>
    <mergeCell ref="J101:J104"/>
    <mergeCell ref="K101:K104"/>
    <mergeCell ref="L101:L104"/>
    <mergeCell ref="M101:M104"/>
    <mergeCell ref="N101:N104"/>
    <mergeCell ref="O101:O104"/>
    <mergeCell ref="P101:P104"/>
    <mergeCell ref="Q101:Q104"/>
    <mergeCell ref="R101:R104"/>
    <mergeCell ref="S101:S104"/>
    <mergeCell ref="T101:T104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Q108:Q109"/>
    <mergeCell ref="R108:R109"/>
    <mergeCell ref="S108:S109"/>
    <mergeCell ref="T108:T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O110:O111"/>
    <mergeCell ref="P110:P111"/>
    <mergeCell ref="Q110:Q111"/>
    <mergeCell ref="R110:R111"/>
    <mergeCell ref="S110:S111"/>
    <mergeCell ref="T110:T111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S117:S118"/>
    <mergeCell ref="T117:T118"/>
    <mergeCell ref="B120:H120"/>
    <mergeCell ref="J120:O120"/>
    <mergeCell ref="B121:B125"/>
    <mergeCell ref="C121:C125"/>
    <mergeCell ref="D121:D125"/>
    <mergeCell ref="E121:E125"/>
    <mergeCell ref="F121:F125"/>
    <mergeCell ref="G121:G125"/>
    <mergeCell ref="H121:H125"/>
    <mergeCell ref="J121:M121"/>
    <mergeCell ref="J122:M122"/>
    <mergeCell ref="J123:M123"/>
    <mergeCell ref="J124:M124"/>
    <mergeCell ref="J125:M125"/>
    <mergeCell ref="J126:M126"/>
    <mergeCell ref="J127:M127"/>
    <mergeCell ref="J128:M128"/>
    <mergeCell ref="J129:M129"/>
    <mergeCell ref="J130:M130"/>
    <mergeCell ref="B131:B132"/>
    <mergeCell ref="C131:C132"/>
    <mergeCell ref="D131:D132"/>
    <mergeCell ref="E131:E132"/>
    <mergeCell ref="F131:F132"/>
    <mergeCell ref="G131:G132"/>
    <mergeCell ref="H131:H132"/>
    <mergeCell ref="J131:M131"/>
    <mergeCell ref="J132:M132"/>
    <mergeCell ref="J133:M133"/>
    <mergeCell ref="J134:M134"/>
    <mergeCell ref="J135:M135"/>
    <mergeCell ref="J136:M136"/>
    <mergeCell ref="J137:M137"/>
    <mergeCell ref="J138:M138"/>
    <mergeCell ref="J139:M139"/>
    <mergeCell ref="J140:M140"/>
    <mergeCell ref="J141:M141"/>
    <mergeCell ref="J142:M142"/>
    <mergeCell ref="J143:M143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2" manualBreakCount="2">
    <brk id="39" max="16383" man="true"/>
    <brk id="78" max="16383" man="true"/>
  </rowBreaks>
  <drawing r:id="rId1"/>
  <legacyDrawing r:id="rId2"/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AH29"/>
  <sheetViews>
    <sheetView workbookViewId="0"/>
  </sheetViews>
  <sheetFormatPr defaultColWidth="10.5" customHeight="true" defaultRowHeight="11.429"/>
  <cols>
    <col min="1" max="1" width="0.66796875" style="58" customWidth="true"/>
    <col min="2" max="2" width="74.66796875" style="58" customWidth="true"/>
    <col min="3" max="3" width="10.5" style="58" customWidth="true"/>
    <col min="4" max="4" width="14" style="58" customWidth="true"/>
    <col min="5" max="5" width="14" style="58" customWidth="true"/>
    <col min="6" max="6" width="14" style="58" customWidth="true"/>
    <col min="7" max="7" width="14" style="58" customWidth="true"/>
    <col min="8" max="8" width="14" style="58" customWidth="true"/>
    <col min="9" max="9" width="14" style="58" customWidth="true"/>
    <col min="10" max="10" width="14" style="58" customWidth="true"/>
    <col min="11" max="11" width="10.5" style="58" customWidth="true"/>
    <col min="12" max="12" width="10.5" style="58" customWidth="true"/>
    <col min="13" max="13" width="10.5" style="58" customWidth="true"/>
    <col min="14" max="14" width="10.5" style="58" customWidth="true"/>
    <col min="15" max="15" width="10.5" style="58" customWidth="true"/>
    <col min="16" max="16" width="10.5" style="58" customWidth="true"/>
    <col min="17" max="17" width="10.5" style="58" customWidth="true"/>
    <col min="18" max="18" width="10.5" style="58" customWidth="true"/>
    <col min="19" max="19" width="10.5" style="58" customWidth="true"/>
    <col min="20" max="20" width="10.5" style="58" customWidth="true"/>
    <col min="21" max="21" width="10.5" style="58" customWidth="true"/>
    <col min="22" max="22" width="10.5" style="58" customWidth="true"/>
    <col min="23" max="23" width="10.5" style="58" customWidth="true"/>
    <col min="24" max="24" width="10.5" style="58" customWidth="true"/>
    <col min="25" max="25" width="10.5" style="58" customWidth="true"/>
    <col min="26" max="26" width="10.5" style="58" customWidth="true"/>
    <col min="27" max="27" width="10.5" style="58" customWidth="true"/>
    <col min="28" max="28" width="10.5" style="58" customWidth="true"/>
    <col min="29" max="29" width="10.5" style="58" customWidth="true"/>
    <col min="30" max="30" width="10.5" style="58" customWidth="true"/>
    <col min="31" max="31" width="10.5" style="58" customWidth="true"/>
    <col min="32" max="32" width="10.5" style="58" customWidth="true"/>
    <col min="33" max="33" width="10.5" style="58" customWidth="true"/>
    <col min="34" max="34" width="10.5" style="58" customWidth="true"/>
  </cols>
  <sheetData>
    <row r="1" ht="11" customHeight="true" s="189" customFormat="true">
      <c r="J1" s="190" t="s">
        <v>527</v>
      </c>
    </row>
    <row r="2" ht="15" customHeight="true" s="1" customFormat="true">
      <c r="B2" s="21" t="s">
        <v>528</v>
      </c>
      <c r="C2" s="21" t="e"/>
      <c r="D2" s="21" t="e"/>
      <c r="E2" s="21" t="e"/>
      <c r="F2" s="21" t="e"/>
      <c r="G2" s="21" t="e"/>
      <c r="H2" s="21" t="e"/>
      <c r="I2" s="21" t="e"/>
      <c r="J2" s="21" t="e"/>
    </row>
    <row r="3" ht="13" customHeight="true">
      <c r="A3" s="22" t="e"/>
      <c r="B3" s="25" t="s">
        <v>19</v>
      </c>
      <c r="C3" s="25" t="s">
        <v>529</v>
      </c>
      <c r="D3" s="25" t="s">
        <v>530</v>
      </c>
      <c r="E3" s="27" t="s">
        <v>531</v>
      </c>
      <c r="F3" s="27" t="e"/>
      <c r="G3" s="27" t="e"/>
      <c r="H3" s="27" t="e"/>
      <c r="I3" s="27" t="e"/>
      <c r="J3" s="25" t="s">
        <v>532</v>
      </c>
    </row>
    <row r="4" ht="13" customHeight="true">
      <c r="B4" s="68" t="e"/>
      <c r="C4" s="68" t="e"/>
      <c r="D4" s="68" t="e"/>
      <c r="E4" s="25" t="s">
        <v>533</v>
      </c>
      <c r="F4" s="27" t="s">
        <v>534</v>
      </c>
      <c r="G4" s="27" t="e"/>
      <c r="H4" s="27" t="e"/>
      <c r="I4" s="27" t="e"/>
      <c r="J4" s="68" t="e"/>
    </row>
    <row r="5" ht="14" customHeight="true" s="58" customFormat="true">
      <c r="B5" s="68" t="e"/>
      <c r="C5" s="68" t="e"/>
      <c r="D5" s="68" t="e"/>
      <c r="E5" s="68" t="e"/>
      <c r="F5" s="25" t="s">
        <v>535</v>
      </c>
      <c r="G5" s="25" t="s">
        <v>536</v>
      </c>
      <c r="H5" s="25" t="s">
        <v>537</v>
      </c>
      <c r="I5" s="191" t="s">
        <v>538</v>
      </c>
      <c r="J5" s="68" t="e"/>
    </row>
    <row r="6" ht="74" customHeight="true">
      <c r="B6" s="26" t="e"/>
      <c r="C6" s="26" t="e"/>
      <c r="D6" s="26" t="e"/>
      <c r="E6" s="26" t="e"/>
      <c r="F6" s="26" t="e"/>
      <c r="G6" s="26" t="e"/>
      <c r="H6" s="26" t="e"/>
      <c r="I6" s="192" t="s">
        <v>539</v>
      </c>
      <c r="J6" s="26" t="e"/>
    </row>
    <row r="7" ht="11" customHeight="true" s="193" customFormat="true">
      <c r="A7" s="71" t="e"/>
      <c r="B7" s="194" t="s">
        <v>27</v>
      </c>
      <c r="C7" s="194" t="s">
        <v>28</v>
      </c>
      <c r="D7" s="194" t="s">
        <v>29</v>
      </c>
      <c r="E7" s="194" t="s">
        <v>30</v>
      </c>
      <c r="F7" s="194" t="s">
        <v>31</v>
      </c>
      <c r="G7" s="194" t="s">
        <v>32</v>
      </c>
      <c r="H7" s="194" t="s">
        <v>33</v>
      </c>
      <c r="I7" s="194" t="s">
        <v>118</v>
      </c>
      <c r="J7" s="194" t="s">
        <v>119</v>
      </c>
    </row>
    <row r="8" ht="26" customHeight="true" s="32" customFormat="true">
      <c r="A8" s="22" t="e"/>
      <c r="B8" s="84" t="s">
        <v>540</v>
      </c>
      <c r="C8" s="85" t="s">
        <v>541</v>
      </c>
      <c r="D8" s="35" t="b">
        <f>=IF(D9="-",0,D9) + IF(D13="-",0,D13) + IF(D27="-",0,D27) </f>
      </c>
      <c r="E8" s="35" t="b">
        <f>=IF(E9="-",0,E9) + IF(E13="-",0,E13) + IF(E27="-",0,E27) </f>
      </c>
      <c r="F8" s="35" t="b">
        <f>=IF(F9="-",0,F9) + IF(F13="-",0,F13) </f>
      </c>
      <c r="G8" s="35" t="b">
        <f>=IF(G9="-",0,G9) + IF(G13="-",0,G13) + IF(G27="-",0,G27) </f>
      </c>
      <c r="H8" s="35" t="b">
        <f>=IF(H9="-",0,H9) + IF(H13="-",0,H13) </f>
      </c>
      <c r="I8" s="35" t="b">
        <f>=IF(I9="-",0,I9) + IF(I13="-",0,I13) </f>
      </c>
      <c r="J8" s="36" t="b">
        <f>=IF(J9="-",0,J9) + IF(J13="-",0,J13) </f>
      </c>
    </row>
    <row r="9" ht="38" customHeight="true">
      <c r="A9" s="22" t="e"/>
      <c r="B9" s="101" t="s">
        <v>542</v>
      </c>
      <c r="C9" s="102" t="s">
        <v>543</v>
      </c>
      <c r="D9" s="39" t="b">
        <f>=IF(D10="-",0,D10) + IF(D11="-",0,D11) + IF(D12="-",0,D12) </f>
      </c>
      <c r="E9" s="39" t="b">
        <f>=IF(E10="-",0,E10) + IF(E11="-",0,E11) + IF(E12="-",0,E12) </f>
      </c>
      <c r="F9" s="39" t="b">
        <f>=IF(F10="-",0,F10) + IF(F11="-",0,F11) + IF(F12="-",0,F12) </f>
      </c>
      <c r="G9" s="39" t="b">
        <f>=IF(G10="-",0,G10) + IF(G11="-",0,G11) + IF(G12="-",0,G12) </f>
      </c>
      <c r="H9" s="39" t="b">
        <f>=IF(H10="-",0,H10) + IF(H11="-",0,H11) + IF(H12="-",0,H12) </f>
      </c>
      <c r="I9" s="39" t="b">
        <f>=IF(I10="-",0,I10) + IF(I11="-",0,I11) + IF(I12="-",0,I12) </f>
      </c>
      <c r="J9" s="40" t="b">
        <f>=IF(J10="-",0,J10) + IF(J11="-",0,J11) + IF(J12="-",0,J12) </f>
      </c>
    </row>
    <row r="10" ht="26" customHeight="true">
      <c r="A10" s="22" t="e"/>
      <c r="B10" s="112" t="s">
        <v>544</v>
      </c>
      <c r="C10" s="102" t="s">
        <v>545</v>
      </c>
      <c r="D10" s="113" t="n">
        <v>0</v>
      </c>
      <c r="E10" s="39" t="b">
        <f>=IF(F10="-",0,F10) + IF(G10="-",0,G10) + IF(H10="-",0,H10) </f>
      </c>
      <c r="F10" s="113" t="n">
        <v>0</v>
      </c>
      <c r="G10" s="113" t="n">
        <v>0</v>
      </c>
      <c r="H10" s="113" t="n">
        <v>0</v>
      </c>
      <c r="I10" s="113" t="n">
        <v>0</v>
      </c>
      <c r="J10" s="115" t="n">
        <v>0</v>
      </c>
    </row>
    <row r="11" ht="15" customHeight="true" s="58" customFormat="true">
      <c r="A11" s="22" t="e"/>
      <c r="B11" s="112" t="s">
        <v>546</v>
      </c>
      <c r="C11" s="102" t="s">
        <v>547</v>
      </c>
      <c r="D11" s="113" t="n">
        <v>0</v>
      </c>
      <c r="E11" s="39" t="b">
        <f>=IF(F11="-",0,F11) + IF(G11="-",0,G11) + IF(H11="-",0,H11) </f>
      </c>
      <c r="F11" s="113" t="n">
        <v>0</v>
      </c>
      <c r="G11" s="113" t="n">
        <v>0</v>
      </c>
      <c r="H11" s="113" t="n">
        <v>0</v>
      </c>
      <c r="I11" s="113" t="n">
        <v>0</v>
      </c>
      <c r="J11" s="115" t="n">
        <v>0</v>
      </c>
    </row>
    <row r="12" ht="26" customHeight="true">
      <c r="A12" s="22" t="e"/>
      <c r="B12" s="112" t="s">
        <v>548</v>
      </c>
      <c r="C12" s="102" t="s">
        <v>549</v>
      </c>
      <c r="D12" s="113" t="n">
        <v>0</v>
      </c>
      <c r="E12" s="39" t="b">
        <f>=IF(F12="-",0,F12) + IF(G12="-",0,G12) + IF(H12="-",0,H12) </f>
      </c>
      <c r="F12" s="113" t="n">
        <v>0</v>
      </c>
      <c r="G12" s="113" t="n">
        <v>0</v>
      </c>
      <c r="H12" s="113" t="n">
        <v>0</v>
      </c>
      <c r="I12" s="113" t="n">
        <v>0</v>
      </c>
      <c r="J12" s="115" t="n">
        <v>0</v>
      </c>
    </row>
    <row r="13" ht="38" customHeight="true">
      <c r="A13" s="22" t="e"/>
      <c r="B13" s="101" t="s">
        <v>550</v>
      </c>
      <c r="C13" s="102" t="s">
        <v>551</v>
      </c>
      <c r="D13" s="39" t="b">
        <f>=IF(D14="-",0,D14) + IF(D16="-",0,D16) + IF(D17="-",0,D17) + IF(D18="-",0,D18) + IF(D21="-",0,D21) + IF(D22="-",0,D22) + IF(D23="-",0,D23) + IF(D25="-",0,D25) + IF(D26="-",0,D26) </f>
      </c>
      <c r="E13" s="39" t="b">
        <f>=IF(E14="-",0,E14) + IF(E16="-",0,E16) + IF(E17="-",0,E17) + IF(E18="-",0,E18) + IF(E21="-",0,E21) + IF(E22="-",0,E22) + IF(E23="-",0,E23) + IF(E25="-",0,E25) + IF(E26="-",0,E26) </f>
      </c>
      <c r="F13" s="39" t="b">
        <f>=IF(F14="-",0,F14) + IF(F16="-",0,F16) + IF(F17="-",0,F17) + IF(F18="-",0,F18) + IF(F21="-",0,F21) + IF(F22="-",0,F22) + IF(F23="-",0,F23) + IF(F25="-",0,F25) + IF(F26="-",0,F26) </f>
      </c>
      <c r="G13" s="39" t="b">
        <f>=IF(G14="-",0,G14) + IF(G16="-",0,G16) + IF(G17="-",0,G17) + IF(G18="-",0,G18) + IF(G21="-",0,G21) + IF(G22="-",0,G22) + IF(G23="-",0,G23) + IF(G25="-",0,G25) + IF(G26="-",0,G26) </f>
      </c>
      <c r="H13" s="39" t="b">
        <f>=IF(H14="-",0,H14) + IF(H16="-",0,H16) + IF(H17="-",0,H17) + IF(H18="-",0,H18) + IF(H21="-",0,H21) + IF(H22="-",0,H22) + IF(H23="-",0,H23) + IF(H25="-",0,H25) + IF(H26="-",0,H26) </f>
      </c>
      <c r="I13" s="39" t="b">
        <f>=IF(I14="-",0,I14) + IF(I16="-",0,I16) + IF(I17="-",0,I17) + IF(I18="-",0,I18) + IF(I21="-",0,I21) + IF(I22="-",0,I22) + IF(I23="-",0,I23) + IF(I25="-",0,I25) + IF(I26="-",0,I26) </f>
      </c>
      <c r="J13" s="40" t="b">
        <f>=IF(J14="-",0,J14) + IF(J16="-",0,J16) + IF(J17="-",0,J17) + IF(J18="-",0,J18) + IF(J21="-",0,J21) + IF(J22="-",0,J22) + IF(J23="-",0,J23) + IF(J25="-",0,J25) + IF(J26="-",0,J26) </f>
      </c>
    </row>
    <row r="14" ht="26" customHeight="true">
      <c r="A14" s="22" t="e"/>
      <c r="B14" s="112" t="s">
        <v>552</v>
      </c>
      <c r="C14" s="102" t="s">
        <v>553</v>
      </c>
      <c r="D14" s="113" t="n">
        <v>0</v>
      </c>
      <c r="E14" s="39" t="b">
        <f>=IF(F14="-",0,F14) + IF(G14="-",0,G14) + IF(H14="-",0,H14) </f>
      </c>
      <c r="F14" s="113" t="n">
        <v>0</v>
      </c>
      <c r="G14" s="113" t="n">
        <v>0</v>
      </c>
      <c r="H14" s="113" t="n">
        <v>0</v>
      </c>
      <c r="I14" s="113" t="n">
        <v>0</v>
      </c>
      <c r="J14" s="115" t="n">
        <v>0</v>
      </c>
    </row>
    <row r="15" ht="15" customHeight="true" s="58" customFormat="true">
      <c r="A15" s="22" t="e"/>
      <c r="B15" s="157" t="s">
        <v>554</v>
      </c>
      <c r="C15" s="102" t="s">
        <v>555</v>
      </c>
      <c r="D15" s="113" t="n">
        <v>0</v>
      </c>
      <c r="E15" s="39" t="b">
        <f>=IF(F15="-",0,F15) + IF(G15="-",0,G15) + IF(H15="-",0,H15) </f>
      </c>
      <c r="F15" s="113" t="n">
        <v>0</v>
      </c>
      <c r="G15" s="113" t="n">
        <v>0</v>
      </c>
      <c r="H15" s="113" t="n">
        <v>0</v>
      </c>
      <c r="I15" s="113" t="n">
        <v>0</v>
      </c>
      <c r="J15" s="115" t="n">
        <v>0</v>
      </c>
    </row>
    <row r="16" ht="26" customHeight="true">
      <c r="A16" s="22" t="e"/>
      <c r="B16" s="112" t="s">
        <v>556</v>
      </c>
      <c r="C16" s="102" t="s">
        <v>557</v>
      </c>
      <c r="D16" s="113" t="n">
        <v>0</v>
      </c>
      <c r="E16" s="39" t="b">
        <f>=IF(F16="-",0,F16) + IF(G16="-",0,G16) + IF(H16="-",0,H16) </f>
      </c>
      <c r="F16" s="113" t="n">
        <v>0</v>
      </c>
      <c r="G16" s="113" t="n">
        <v>0</v>
      </c>
      <c r="H16" s="113" t="n">
        <v>0</v>
      </c>
      <c r="I16" s="113" t="n">
        <v>0</v>
      </c>
      <c r="J16" s="115" t="n">
        <v>0</v>
      </c>
    </row>
    <row r="17" ht="51" customHeight="true">
      <c r="A17" s="22" t="e"/>
      <c r="B17" s="112" t="s">
        <v>558</v>
      </c>
      <c r="C17" s="102" t="s">
        <v>559</v>
      </c>
      <c r="D17" s="113" t="n">
        <v>0</v>
      </c>
      <c r="E17" s="39" t="b">
        <f>=IF(F17="-",0,F17) + IF(G17="-",0,G17) + IF(H17="-",0,H17) </f>
      </c>
      <c r="F17" s="113" t="n">
        <v>0</v>
      </c>
      <c r="G17" s="113" t="n">
        <v>0</v>
      </c>
      <c r="H17" s="113" t="n">
        <v>0</v>
      </c>
      <c r="I17" s="113" t="n">
        <v>0</v>
      </c>
      <c r="J17" s="115" t="n">
        <v>0</v>
      </c>
    </row>
    <row r="18" ht="15" customHeight="true" s="58" customFormat="true">
      <c r="A18" s="22" t="e"/>
      <c r="B18" s="112" t="s">
        <v>560</v>
      </c>
      <c r="C18" s="102" t="s">
        <v>561</v>
      </c>
      <c r="D18" s="113" t="n">
        <v>0</v>
      </c>
      <c r="E18" s="39" t="b">
        <f>=IF(F18="-",0,F18) + IF(G18="-",0,G18) + IF(H18="-",0,H18) </f>
      </c>
      <c r="F18" s="113" t="n">
        <v>0</v>
      </c>
      <c r="G18" s="113" t="n">
        <v>0</v>
      </c>
      <c r="H18" s="113" t="n">
        <v>0</v>
      </c>
      <c r="I18" s="113" t="n">
        <v>0</v>
      </c>
      <c r="J18" s="115" t="n">
        <v>0</v>
      </c>
    </row>
    <row r="19" ht="26" customHeight="true">
      <c r="A19" s="22" t="e"/>
      <c r="B19" s="157" t="s">
        <v>562</v>
      </c>
      <c r="C19" s="102" t="s">
        <v>563</v>
      </c>
      <c r="D19" s="113" t="n">
        <v>0</v>
      </c>
      <c r="E19" s="39" t="b">
        <f>=IF(F19="-",0,F19) + IF(G19="-",0,G19) + IF(H19="-",0,H19) </f>
      </c>
      <c r="F19" s="113" t="n">
        <v>0</v>
      </c>
      <c r="G19" s="113" t="n">
        <v>0</v>
      </c>
      <c r="H19" s="113" t="n">
        <v>0</v>
      </c>
      <c r="I19" s="113" t="n">
        <v>0</v>
      </c>
      <c r="J19" s="115" t="n">
        <v>0</v>
      </c>
      <c r="K19" s="1" t="e"/>
    </row>
    <row r="20" ht="26" customHeight="true">
      <c r="A20" s="22" t="e"/>
      <c r="B20" s="157" t="s">
        <v>564</v>
      </c>
      <c r="C20" s="102" t="s">
        <v>565</v>
      </c>
      <c r="D20" s="113" t="n">
        <v>0</v>
      </c>
      <c r="E20" s="39" t="b">
        <f>=IF(F20="-",0,F20) + IF(G20="-",0,G20) + IF(H20="-",0,H20) </f>
      </c>
      <c r="F20" s="113" t="n">
        <v>0</v>
      </c>
      <c r="G20" s="113" t="n">
        <v>0</v>
      </c>
      <c r="H20" s="113" t="n">
        <v>0</v>
      </c>
      <c r="I20" s="113" t="n">
        <v>0</v>
      </c>
      <c r="J20" s="115" t="n">
        <v>0</v>
      </c>
    </row>
    <row r="21" ht="26" customHeight="true" s="58" customFormat="true">
      <c r="A21" s="22" t="e"/>
      <c r="B21" s="112" t="s">
        <v>566</v>
      </c>
      <c r="C21" s="102" t="s">
        <v>567</v>
      </c>
      <c r="D21" s="113" t="n">
        <v>0</v>
      </c>
      <c r="E21" s="39" t="b">
        <f>=IF(F21="-",0,F21) + IF(G21="-",0,G21) + IF(H21="-",0,H21) </f>
      </c>
      <c r="F21" s="113" t="n">
        <v>0</v>
      </c>
      <c r="G21" s="113" t="n">
        <v>0</v>
      </c>
      <c r="H21" s="113" t="n">
        <v>0</v>
      </c>
      <c r="I21" s="113" t="n">
        <v>0</v>
      </c>
      <c r="J21" s="115" t="n">
        <v>0</v>
      </c>
    </row>
    <row r="22" ht="38" customHeight="true">
      <c r="A22" s="22" t="e"/>
      <c r="B22" s="112" t="s">
        <v>568</v>
      </c>
      <c r="C22" s="102" t="s">
        <v>569</v>
      </c>
      <c r="D22" s="113" t="n">
        <v>0</v>
      </c>
      <c r="E22" s="39" t="b">
        <f>=IF(F22="-",0,F22) + IF(G22="-",0,G22) + IF(H22="-",0,H22) </f>
      </c>
      <c r="F22" s="113" t="n">
        <v>0</v>
      </c>
      <c r="G22" s="113" t="n">
        <v>0</v>
      </c>
      <c r="H22" s="113" t="n">
        <v>0</v>
      </c>
      <c r="I22" s="113" t="n">
        <v>0</v>
      </c>
      <c r="J22" s="115" t="n">
        <v>0</v>
      </c>
    </row>
    <row r="23" ht="26" customHeight="true">
      <c r="A23" s="22" t="e"/>
      <c r="B23" s="112" t="s">
        <v>570</v>
      </c>
      <c r="C23" s="102" t="s">
        <v>571</v>
      </c>
      <c r="D23" s="113" t="n">
        <v>0</v>
      </c>
      <c r="E23" s="39" t="b">
        <f>=IF(F23="-",0,F23) + IF(G23="-",0,G23) + IF(H23="-",0,H23) </f>
      </c>
      <c r="F23" s="113" t="n">
        <v>0</v>
      </c>
      <c r="G23" s="113" t="n">
        <v>0</v>
      </c>
      <c r="H23" s="113" t="n">
        <v>0</v>
      </c>
      <c r="I23" s="113" t="n">
        <v>0</v>
      </c>
      <c r="J23" s="115" t="n">
        <v>0</v>
      </c>
    </row>
    <row r="24" ht="26" customHeight="true">
      <c r="A24" s="22" t="e"/>
      <c r="B24" s="157" t="s">
        <v>572</v>
      </c>
      <c r="C24" s="102" t="s">
        <v>573</v>
      </c>
      <c r="D24" s="113" t="n">
        <v>0</v>
      </c>
      <c r="E24" s="39" t="b">
        <f>=IF(F24="-",0,F24) + IF(G24="-",0,G24) + IF(H24="-",0,H24) </f>
      </c>
      <c r="F24" s="113" t="n">
        <v>0</v>
      </c>
      <c r="G24" s="113" t="n">
        <v>0</v>
      </c>
      <c r="H24" s="113" t="n">
        <v>0</v>
      </c>
      <c r="I24" s="113" t="n">
        <v>0</v>
      </c>
      <c r="J24" s="115" t="n">
        <v>0</v>
      </c>
    </row>
    <row r="25" ht="26" customHeight="true">
      <c r="A25" s="22" t="e"/>
      <c r="B25" s="112" t="s">
        <v>574</v>
      </c>
      <c r="C25" s="102" t="s">
        <v>575</v>
      </c>
      <c r="D25" s="113" t="n">
        <v>0</v>
      </c>
      <c r="E25" s="39" t="b">
        <f>=IF(F25="-",0,F25) + IF(G25="-",0,G25) + IF(H25="-",0,H25) </f>
      </c>
      <c r="F25" s="113" t="n">
        <v>0</v>
      </c>
      <c r="G25" s="113" t="n">
        <v>0</v>
      </c>
      <c r="H25" s="113" t="n">
        <v>0</v>
      </c>
      <c r="I25" s="113" t="n">
        <v>0</v>
      </c>
      <c r="J25" s="115" t="n">
        <v>0</v>
      </c>
    </row>
    <row r="26" ht="26" customHeight="true">
      <c r="A26" s="22" t="e"/>
      <c r="B26" s="112" t="s">
        <v>576</v>
      </c>
      <c r="C26" s="102" t="s">
        <v>577</v>
      </c>
      <c r="D26" s="113" t="n">
        <v>0</v>
      </c>
      <c r="E26" s="39" t="b">
        <f>=IF(F26="-",0,F26) + IF(G26="-",0,G26) + IF(H26="-",0,H26) </f>
      </c>
      <c r="F26" s="113" t="n">
        <v>0</v>
      </c>
      <c r="G26" s="113" t="n">
        <v>0</v>
      </c>
      <c r="H26" s="113" t="n">
        <v>0</v>
      </c>
      <c r="I26" s="113" t="n">
        <v>0</v>
      </c>
      <c r="J26" s="115" t="n">
        <v>0</v>
      </c>
    </row>
    <row r="27" ht="26" customHeight="true" s="58" customFormat="true">
      <c r="A27" s="22" t="e"/>
      <c r="B27" s="84" t="s">
        <v>578</v>
      </c>
      <c r="C27" s="102" t="s">
        <v>579</v>
      </c>
      <c r="D27" s="113" t="n">
        <v>0</v>
      </c>
      <c r="E27" s="39" t="b">
        <f>=IF(G27="-",0,G27) </f>
      </c>
      <c r="F27" s="27" t="s">
        <v>139</v>
      </c>
      <c r="G27" s="113" t="n">
        <v>0</v>
      </c>
      <c r="H27" s="27" t="s">
        <v>139</v>
      </c>
      <c r="I27" s="27" t="s">
        <v>139</v>
      </c>
      <c r="J27" s="90" t="s">
        <v>139</v>
      </c>
    </row>
    <row r="28" ht="15" customHeight="true" s="20" customFormat="true">
      <c r="A28" s="22" t="e"/>
      <c r="B28" s="195" t="s">
        <v>79</v>
      </c>
      <c r="C28" s="196" t="e"/>
      <c r="J28" s="197" t="e"/>
    </row>
    <row r="29" ht="35" customHeight="true" s="58" customFormat="true">
      <c r="A29" s="22" t="e"/>
      <c r="B29" s="101" t="s">
        <v>580</v>
      </c>
      <c r="C29" s="124" t="s">
        <v>581</v>
      </c>
      <c r="D29" s="164" t="s">
        <v>139</v>
      </c>
      <c r="E29" s="164" t="s">
        <v>139</v>
      </c>
      <c r="F29" s="164" t="s">
        <v>139</v>
      </c>
      <c r="G29" s="164" t="s">
        <v>139</v>
      </c>
      <c r="H29" s="125" t="n">
        <v>0</v>
      </c>
      <c r="I29" s="125" t="n">
        <v>0</v>
      </c>
      <c r="J29" s="188" t="s">
        <v>139</v>
      </c>
    </row>
  </sheetData>
  <mergeCells count="11">
    <mergeCell ref="B2:J2"/>
    <mergeCell ref="B3:B6"/>
    <mergeCell ref="C3:C6"/>
    <mergeCell ref="D3:D6"/>
    <mergeCell ref="E3:I3"/>
    <mergeCell ref="J3:J6"/>
    <mergeCell ref="E4:E6"/>
    <mergeCell ref="F4:I4"/>
    <mergeCell ref="F5:F6"/>
    <mergeCell ref="G5:G6"/>
    <mergeCell ref="H5:H6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1" manualBreakCount="1">
    <brk id="29" max="16383" man="true"/>
  </rowBreaks>
  <drawing r:id="rId1"/>
  <legacyDrawing r:id="rId2"/>
  <legacyDrawingHF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Z49"/>
  <sheetViews>
    <sheetView workbookViewId="0"/>
  </sheetViews>
  <sheetFormatPr defaultColWidth="10.5" customHeight="true" defaultRowHeight="11.429"/>
  <cols>
    <col min="1" max="1" width="0.66796875" style="58" customWidth="true"/>
    <col min="2" max="2" width="70" style="58" customWidth="true"/>
    <col min="3" max="3" width="10.5" style="58" customWidth="true"/>
    <col min="4" max="4" width="14" style="58" customWidth="true"/>
    <col min="5" max="5" width="14" style="58" customWidth="true"/>
    <col min="6" max="6" width="14" style="58" customWidth="true"/>
    <col min="7" max="7" width="14" style="58" customWidth="true"/>
    <col min="8" max="8" width="14.33203125" style="58" customWidth="true"/>
    <col min="9" max="9" width="14" style="58" customWidth="true"/>
    <col min="10" max="10" width="14" style="58" customWidth="true"/>
    <col min="11" max="11" width="14" style="58" customWidth="true"/>
    <col min="12" max="12" width="14" style="58" customWidth="true"/>
    <col min="13" max="13" width="14" style="58" customWidth="true"/>
    <col min="14" max="14" width="14" style="58" customWidth="true"/>
    <col min="15" max="15" width="14" style="58" customWidth="true"/>
    <col min="16" max="16" width="14" style="58" customWidth="true"/>
    <col min="17" max="17" width="74.66796875" style="58" customWidth="true"/>
    <col min="18" max="18" width="10.5" style="58" customWidth="true"/>
    <col min="19" max="19" width="28" style="58" customWidth="true"/>
    <col min="20" max="20" width="28" style="58" customWidth="true"/>
    <col min="21" max="21" width="28" style="58" customWidth="true"/>
    <col min="22" max="22" width="28" style="58" customWidth="true"/>
    <col min="23" max="23" width="28" style="58" customWidth="true"/>
    <col min="24" max="24" width="21.33203125" style="58" customWidth="true"/>
    <col min="25" max="25" width="14" style="58" customWidth="true"/>
    <col min="26" max="26" width="2.33203125" style="58" customWidth="true"/>
  </cols>
  <sheetData>
    <row r="1" ht="12" customHeight="true" s="189" customFormat="true">
      <c r="P1" s="190" t="s">
        <v>582</v>
      </c>
      <c r="Z1" s="190" t="s">
        <v>583</v>
      </c>
    </row>
    <row r="2" ht="15" customHeight="true" s="1" customFormat="true">
      <c r="B2" s="21" t="s">
        <v>584</v>
      </c>
      <c r="C2" s="21" t="e"/>
      <c r="D2" s="21" t="e"/>
      <c r="E2" s="21" t="e"/>
      <c r="F2" s="21" t="e"/>
      <c r="G2" s="21" t="e"/>
      <c r="H2" s="21" t="e"/>
      <c r="I2" s="21" t="e"/>
      <c r="J2" s="21" t="e"/>
      <c r="K2" s="21" t="e"/>
      <c r="L2" s="21" t="e"/>
    </row>
    <row r="3" ht="26" customHeight="true" s="198" customFormat="true">
      <c r="A3" s="22" t="e"/>
      <c r="B3" s="25" t="s">
        <v>585</v>
      </c>
      <c r="C3" s="25" t="e"/>
      <c r="D3" s="27" t="s">
        <v>586</v>
      </c>
      <c r="E3" s="27" t="e"/>
      <c r="F3" s="27" t="e"/>
      <c r="G3" s="27" t="e"/>
      <c r="H3" s="27" t="e"/>
      <c r="I3" s="27" t="e"/>
      <c r="J3" s="27" t="e"/>
      <c r="K3" s="27" t="e"/>
      <c r="L3" s="27" t="e"/>
      <c r="M3" s="27" t="e"/>
      <c r="N3" s="27" t="e"/>
      <c r="O3" s="27" t="e"/>
      <c r="P3" s="27" t="e"/>
      <c r="Q3" s="27" t="s">
        <v>585</v>
      </c>
      <c r="R3" s="27" t="e"/>
      <c r="S3" s="27" t="s">
        <v>587</v>
      </c>
      <c r="T3" s="27" t="e"/>
      <c r="U3" s="27" t="s">
        <v>588</v>
      </c>
      <c r="V3" s="27" t="e"/>
      <c r="W3" s="25" t="s">
        <v>589</v>
      </c>
    </row>
    <row r="4" ht="12" customHeight="true" s="198" customFormat="true">
      <c r="B4" s="165" t="e"/>
      <c r="C4" s="199" t="e"/>
      <c r="D4" s="25" t="s">
        <v>590</v>
      </c>
      <c r="E4" s="27" t="s">
        <v>96</v>
      </c>
      <c r="F4" s="27" t="e"/>
      <c r="G4" s="27" t="e"/>
      <c r="H4" s="27" t="e"/>
      <c r="I4" s="27" t="e"/>
      <c r="J4" s="27" t="e"/>
      <c r="K4" s="27" t="e"/>
      <c r="L4" s="27" t="e"/>
      <c r="M4" s="27" t="e"/>
      <c r="N4" s="27" t="e"/>
      <c r="O4" s="27" t="e"/>
      <c r="P4" s="27" t="e"/>
      <c r="Q4" s="25" t="s">
        <v>97</v>
      </c>
      <c r="R4" s="25" t="s">
        <v>20</v>
      </c>
      <c r="S4" s="25" t="s">
        <v>98</v>
      </c>
      <c r="T4" s="25" t="s">
        <v>99</v>
      </c>
      <c r="U4" s="25" t="s">
        <v>591</v>
      </c>
      <c r="V4" s="25" t="s">
        <v>592</v>
      </c>
      <c r="W4" s="68" t="e"/>
    </row>
    <row r="5" ht="12" customHeight="true" s="198" customFormat="true">
      <c r="B5" s="23" t="e"/>
      <c r="C5" s="24" t="e"/>
      <c r="D5" s="68" t="e"/>
      <c r="E5" s="25" t="s">
        <v>593</v>
      </c>
      <c r="F5" s="27" t="s">
        <v>103</v>
      </c>
      <c r="G5" s="27" t="e"/>
      <c r="H5" s="27" t="e"/>
      <c r="I5" s="27" t="e"/>
      <c r="J5" s="27" t="e"/>
      <c r="K5" s="27" t="e"/>
      <c r="L5" s="27" t="e"/>
      <c r="M5" s="27" t="e"/>
      <c r="N5" s="25" t="s">
        <v>104</v>
      </c>
      <c r="O5" s="25" t="s">
        <v>105</v>
      </c>
      <c r="P5" s="25" t="s">
        <v>106</v>
      </c>
      <c r="Q5" s="68" t="e"/>
      <c r="R5" s="68" t="e"/>
      <c r="S5" s="68" t="e"/>
      <c r="T5" s="68" t="e"/>
      <c r="U5" s="68" t="e"/>
      <c r="V5" s="68" t="e"/>
      <c r="W5" s="68" t="e"/>
    </row>
    <row r="6" ht="114" customHeight="true" s="198" customFormat="true">
      <c r="A6" s="22" t="e"/>
      <c r="B6" s="27" t="s">
        <v>92</v>
      </c>
      <c r="C6" s="27" t="s">
        <v>20</v>
      </c>
      <c r="D6" s="26" t="e"/>
      <c r="E6" s="26" t="e"/>
      <c r="F6" s="27" t="s">
        <v>594</v>
      </c>
      <c r="G6" s="27" t="s">
        <v>595</v>
      </c>
      <c r="H6" s="27" t="s">
        <v>111</v>
      </c>
      <c r="I6" s="27" t="s">
        <v>112</v>
      </c>
      <c r="J6" s="27" t="s">
        <v>113</v>
      </c>
      <c r="K6" s="27" t="s">
        <v>114</v>
      </c>
      <c r="L6" s="27" t="s">
        <v>596</v>
      </c>
      <c r="M6" s="27" t="s">
        <v>116</v>
      </c>
      <c r="N6" s="26" t="e"/>
      <c r="O6" s="26" t="e"/>
      <c r="P6" s="26" t="e"/>
      <c r="Q6" s="26" t="e"/>
      <c r="R6" s="26" t="e"/>
      <c r="S6" s="26" t="e"/>
      <c r="T6" s="26" t="e"/>
      <c r="U6" s="26" t="e"/>
      <c r="V6" s="26" t="e"/>
      <c r="W6" s="26" t="e"/>
    </row>
    <row r="7" ht="11" customHeight="true" s="29" customFormat="true">
      <c r="A7" s="71" t="e"/>
      <c r="B7" s="30" t="s">
        <v>27</v>
      </c>
      <c r="C7" s="30" t="s">
        <v>28</v>
      </c>
      <c r="D7" s="30" t="s">
        <v>29</v>
      </c>
      <c r="E7" s="30" t="s">
        <v>30</v>
      </c>
      <c r="F7" s="30" t="s">
        <v>31</v>
      </c>
      <c r="G7" s="30" t="s">
        <v>32</v>
      </c>
      <c r="H7" s="30" t="s">
        <v>33</v>
      </c>
      <c r="I7" s="30" t="s">
        <v>118</v>
      </c>
      <c r="J7" s="30" t="s">
        <v>597</v>
      </c>
      <c r="K7" s="30" t="s">
        <v>598</v>
      </c>
      <c r="L7" s="30" t="s">
        <v>119</v>
      </c>
      <c r="M7" s="30" t="s">
        <v>120</v>
      </c>
      <c r="N7" s="30" t="s">
        <v>121</v>
      </c>
      <c r="O7" s="30" t="s">
        <v>6</v>
      </c>
      <c r="P7" s="30" t="s">
        <v>599</v>
      </c>
      <c r="Q7" s="30" t="s">
        <v>124</v>
      </c>
      <c r="R7" s="30" t="s">
        <v>125</v>
      </c>
      <c r="S7" s="30" t="s">
        <v>126</v>
      </c>
      <c r="T7" s="30" t="s">
        <v>128</v>
      </c>
      <c r="U7" s="30" t="s">
        <v>129</v>
      </c>
      <c r="V7" s="30" t="s">
        <v>130</v>
      </c>
      <c r="W7" s="30" t="s">
        <v>131</v>
      </c>
    </row>
    <row r="8" ht="26" customHeight="true" s="32" customFormat="true">
      <c r="A8" s="22" t="e"/>
      <c r="B8" s="84" t="s">
        <v>600</v>
      </c>
      <c r="C8" s="85" t="s">
        <v>601</v>
      </c>
      <c r="D8" s="87" t="b">
        <f>=IF(E8="-",0,E8) + IF(F8="-",0,F8) + IF(G8="-",0,G8) + IF(H8="-",0,H8) + IF(I8="-",0,I8) + IF(L8="-",0,L8) + IF(M8="-",0,M8) + IF(N8="-",0,N8) + IF(O8="-",0,O8) </f>
      </c>
      <c r="E8" s="87" t="b">
        <f>=IF(E9="-",0,E9) + IF(E13="-",0,E13) + IF(E26="-",0,E26) </f>
      </c>
      <c r="F8" s="87" t="b">
        <f>=IF(F9="-",0,F9) + IF(F13="-",0,F13) + IF(F26="-",0,F26) </f>
      </c>
      <c r="G8" s="87" t="b">
        <f>=IF(G9="-",0,G9) + IF(G13="-",0,G13) + IF(G26="-",0,G26) </f>
      </c>
      <c r="H8" s="87" t="b">
        <f>=IF(H9="-",0,H9) + IF(H13="-",0,H13) + IF(H26="-",0,H26) </f>
      </c>
      <c r="I8" s="87" t="b">
        <f>=IF(I9="-",0,I9) + IF(I13="-",0,I13) + IF(I26="-",0,I26) </f>
      </c>
      <c r="J8" s="87" t="b">
        <f>=IF(J9="-",0,J9) + IF(J13="-",0,J13) + IF(J26="-",0,J26) </f>
      </c>
      <c r="K8" s="87" t="b">
        <f>=IF(K9="-",0,K9) + IF(K13="-",0,K13) + IF(K26="-",0,K26) </f>
      </c>
      <c r="L8" s="87" t="b">
        <f>=IF(L9="-",0,L9) + IF(L13="-",0,L13) + IF(L26="-",0,L26) </f>
      </c>
      <c r="M8" s="87" t="b">
        <f>=IF(M9="-",0,M9) + IF(M13="-",0,M13) + IF(M26="-",0,M26) </f>
      </c>
      <c r="N8" s="87" t="b">
        <f>=IF(N9="-",0,N9) + IF(N13="-",0,N13) + IF(N26="-",0,N26) </f>
      </c>
      <c r="O8" s="87" t="b">
        <f>=IF(O9="-",0,O9) + IF(O13="-",0,O13) + IF(O26="-",0,O26) </f>
      </c>
      <c r="P8" s="200" t="b">
        <f>=IF(P9="-",0,P9) + IF(P13="-",0,P13) + IF(P26="-",0,P26) </f>
      </c>
      <c r="Q8" s="84" t="s">
        <v>602</v>
      </c>
      <c r="R8" s="85" t="s">
        <v>603</v>
      </c>
      <c r="S8" s="86" t="s">
        <v>139</v>
      </c>
      <c r="T8" s="86" t="s">
        <v>139</v>
      </c>
      <c r="U8" s="87" t="b">
        <f>=IF(U9="-",0,U9) + IF(U13="-",0,U13) + IF(U26="-",0,U26) + IF(U27="-",0,U27) + IF(U28="-",0,U28) + IF(U29="-",0,U29) + IF(U30="-",0,U30) </f>
      </c>
      <c r="V8" s="86" t="s">
        <v>139</v>
      </c>
      <c r="W8" s="36" t="b">
        <f>=IF(W9="-",0,W9) + IF(W13="-",0,W13) + IF(W26="-",0,W26) + IF(W27="-",0,W27) + IF(W28="-",0,W28) + IF(W30="-",0,W30) + IF(W29="-",0,W29) </f>
      </c>
    </row>
    <row r="9" ht="42" customHeight="true" s="58" customFormat="true">
      <c r="A9" s="22" t="e"/>
      <c r="B9" s="101" t="s">
        <v>604</v>
      </c>
      <c r="C9" s="102" t="s">
        <v>605</v>
      </c>
      <c r="D9" s="103" t="b">
        <f>=IF(E9="-",0,E9) + IF(F9="-",0,F9) + IF(G9="-",0,G9) + IF(H9="-",0,H9) + IF(I9="-",0,I9) + IF(L9="-",0,L9) + IF(M9="-",0,M9) + IF(N9="-",0,N9) + IF(O9="-",0,O9) </f>
      </c>
      <c r="E9" s="103" t="b">
        <f>=IF(E10="-",0,E10) + IF(E11="-",0,E11) + IF(E12="-",0,E12) </f>
      </c>
      <c r="F9" s="103" t="b">
        <f>=IF(F10="-",0,F10) + IF(F11="-",0,F11) + IF(F12="-",0,F12) </f>
      </c>
      <c r="G9" s="103" t="b">
        <f>=IF(G10="-",0,G10) + IF(G11="-",0,G11) + IF(G12="-",0,G12) </f>
      </c>
      <c r="H9" s="103" t="b">
        <f>=IF(H10="-",0,H10) + IF(H11="-",0,H11) + IF(H12="-",0,H12) </f>
      </c>
      <c r="I9" s="103" t="b">
        <f>=IF(I10="-",0,I10) + IF(I11="-",0,I11) + IF(I12="-",0,I12) </f>
      </c>
      <c r="J9" s="103" t="b">
        <f>=IF(J10="-",0,J10) + IF(J11="-",0,J11) + IF(J12="-",0,J12) </f>
      </c>
      <c r="K9" s="103" t="b">
        <f>=IF(K10="-",0,K10) + IF(K11="-",0,K11) + IF(K12="-",0,K12) </f>
      </c>
      <c r="L9" s="103" t="b">
        <f>=IF(L10="-",0,L10) + IF(L11="-",0,L11) + IF(L12="-",0,L12) </f>
      </c>
      <c r="M9" s="103" t="b">
        <f>=IF(M10="-",0,M10) + IF(M11="-",0,M11) + IF(M12="-",0,M12) </f>
      </c>
      <c r="N9" s="103" t="b">
        <f>=IF(N10="-",0,N10) + IF(N11="-",0,N11) + IF(N12="-",0,N12) </f>
      </c>
      <c r="O9" s="103" t="b">
        <f>=IF(O10="-",0,O10) + IF(O11="-",0,O11) + IF(O12="-",0,O12) </f>
      </c>
      <c r="P9" s="147" t="b">
        <f>=IF(P10="-",0,P10) + IF(P11="-",0,P11) + IF(P12="-",0,P12) </f>
      </c>
      <c r="Q9" s="101" t="s">
        <v>606</v>
      </c>
      <c r="R9" s="102" t="s">
        <v>607</v>
      </c>
      <c r="S9" s="39" t="b">
        <f>=IF(S10="-",0,S10) + IF(S11="-",0,S11) + IF(S12="-",0,S12) </f>
      </c>
      <c r="T9" s="39" t="b">
        <f>=IF((IF('Раздел 9-3'!F9="-",0,'Раздел 9-3'!F9))=0,0,(IF(S9="-",0,S9))/(IF('Раздел 9-3'!F9="-",0,'Раздел 9-3'!F9)))</f>
      </c>
      <c r="U9" s="103" t="b">
        <f>=IF(U10="-",0,U10) + IF(U11="-",0,U11) + IF(U12="-",0,U12) </f>
      </c>
      <c r="V9" s="39" t="b">
        <f>=IF((IF(S9="-",0,S9))=0,0,(IF((U9 * 1000)="-",0,(U9 * 1000)))/(IF(S9="-",0,S9)))</f>
      </c>
      <c r="W9" s="40" t="b">
        <f>=IF(W10="-",0,W10) + IF(W11="-",0,W11) </f>
      </c>
    </row>
    <row r="10" ht="25" customHeight="true" s="58" customFormat="true">
      <c r="A10" s="22" t="e"/>
      <c r="B10" s="112" t="s">
        <v>608</v>
      </c>
      <c r="C10" s="102" t="s">
        <v>609</v>
      </c>
      <c r="D10" s="103" t="b">
        <f>=IF(E10="-",0,E10) + IF(F10="-",0,F10) + IF(G10="-",0,G10) + IF(H10="-",0,H10) + IF(I10="-",0,I10) + IF(L10="-",0,L10) + IF(M10="-",0,M10) + IF(N10="-",0,N10) + IF(O10="-",0,O10) </f>
      </c>
      <c r="E10" s="114" t="n">
        <v>0</v>
      </c>
      <c r="F10" s="114" t="n">
        <v>0</v>
      </c>
      <c r="G10" s="114" t="n">
        <v>0</v>
      </c>
      <c r="H10" s="114" t="n">
        <v>0</v>
      </c>
      <c r="I10" s="114" t="n">
        <v>0</v>
      </c>
      <c r="J10" s="114" t="n">
        <v>0</v>
      </c>
      <c r="K10" s="114" t="n">
        <v>0</v>
      </c>
      <c r="L10" s="114" t="n">
        <v>0</v>
      </c>
      <c r="M10" s="114" t="n">
        <v>0</v>
      </c>
      <c r="N10" s="114" t="n">
        <v>0</v>
      </c>
      <c r="O10" s="114" t="n">
        <v>0</v>
      </c>
      <c r="P10" s="136" t="n">
        <v>0</v>
      </c>
      <c r="Q10" s="112" t="s">
        <v>610</v>
      </c>
      <c r="R10" s="102" t="s">
        <v>611</v>
      </c>
      <c r="S10" s="113" t="n">
        <v>0</v>
      </c>
      <c r="T10" s="39" t="b">
        <f>=IF((IF('Раздел 9-3'!F10="-",0,'Раздел 9-3'!F10))=0,0,(IF(S10="-",0,S10))/(IF('Раздел 9-3'!F10="-",0,'Раздел 9-3'!F10)))</f>
      </c>
      <c r="U10" s="114" t="n">
        <v>0</v>
      </c>
      <c r="V10" s="39" t="b">
        <f>=IF((IF(S10="-",0,S10))=0,0,(IF((U10 * 1000)="-",0,(U10 * 1000)))/(IF(S10="-",0,S10)))</f>
      </c>
      <c r="W10" s="115" t="n">
        <v>0</v>
      </c>
    </row>
    <row r="11" ht="25" customHeight="true" s="58" customFormat="true">
      <c r="A11" s="22" t="e"/>
      <c r="B11" s="112" t="s">
        <v>546</v>
      </c>
      <c r="C11" s="102" t="s">
        <v>612</v>
      </c>
      <c r="D11" s="103" t="b">
        <f>=IF(E11="-",0,E11) + IF(F11="-",0,F11) + IF(G11="-",0,G11) + IF(H11="-",0,H11) + IF(I11="-",0,I11) + IF(L11="-",0,L11) + IF(M11="-",0,M11) + IF(N11="-",0,N11) + IF(O11="-",0,O11) </f>
      </c>
      <c r="E11" s="114" t="n">
        <v>0</v>
      </c>
      <c r="F11" s="114" t="n">
        <v>0</v>
      </c>
      <c r="G11" s="114" t="n">
        <v>0</v>
      </c>
      <c r="H11" s="114" t="n">
        <v>0</v>
      </c>
      <c r="I11" s="114" t="n">
        <v>0</v>
      </c>
      <c r="J11" s="114" t="n">
        <v>0</v>
      </c>
      <c r="K11" s="114" t="n">
        <v>0</v>
      </c>
      <c r="L11" s="114" t="n">
        <v>0</v>
      </c>
      <c r="M11" s="114" t="n">
        <v>0</v>
      </c>
      <c r="N11" s="114" t="n">
        <v>0</v>
      </c>
      <c r="O11" s="114" t="n">
        <v>0</v>
      </c>
      <c r="P11" s="136" t="n">
        <v>0</v>
      </c>
      <c r="Q11" s="112" t="s">
        <v>613</v>
      </c>
      <c r="R11" s="102" t="s">
        <v>614</v>
      </c>
      <c r="S11" s="113" t="n">
        <v>0</v>
      </c>
      <c r="T11" s="39" t="b">
        <f>=IF((IF('Раздел 9-3'!F11="-",0,'Раздел 9-3'!F11))=0,0,(IF(S11="-",0,S11))/(IF('Раздел 9-3'!F11="-",0,'Раздел 9-3'!F11)))</f>
      </c>
      <c r="U11" s="114" t="n">
        <v>0</v>
      </c>
      <c r="V11" s="39" t="b">
        <f>=IF((IF(S11="-",0,S11))=0,0,(IF((U11 * 1000)="-",0,(U11 * 1000)))/(IF(S11="-",0,S11)))</f>
      </c>
      <c r="W11" s="115" t="n">
        <v>0</v>
      </c>
    </row>
    <row r="12" ht="25" customHeight="true" s="58" customFormat="true">
      <c r="A12" s="22" t="e"/>
      <c r="B12" s="112" t="s">
        <v>615</v>
      </c>
      <c r="C12" s="102" t="s">
        <v>616</v>
      </c>
      <c r="D12" s="103" t="b">
        <f>=IF(E12="-",0,E12) + IF(F12="-",0,F12) + IF(G12="-",0,G12) + IF(H12="-",0,H12) + IF(I12="-",0,I12) + IF(L12="-",0,L12) + IF(M12="-",0,M12) + IF(N12="-",0,N12) + IF(O12="-",0,O12) </f>
      </c>
      <c r="E12" s="114" t="n">
        <v>0</v>
      </c>
      <c r="F12" s="114" t="n">
        <v>0</v>
      </c>
      <c r="G12" s="114" t="n">
        <v>0</v>
      </c>
      <c r="H12" s="114" t="n">
        <v>0</v>
      </c>
      <c r="I12" s="114" t="n">
        <v>0</v>
      </c>
      <c r="J12" s="114" t="n">
        <v>0</v>
      </c>
      <c r="K12" s="114" t="n">
        <v>0</v>
      </c>
      <c r="L12" s="114" t="n">
        <v>0</v>
      </c>
      <c r="M12" s="114" t="n">
        <v>0</v>
      </c>
      <c r="N12" s="114" t="n">
        <v>0</v>
      </c>
      <c r="O12" s="114" t="n">
        <v>0</v>
      </c>
      <c r="P12" s="136" t="n">
        <v>0</v>
      </c>
      <c r="Q12" s="112" t="s">
        <v>617</v>
      </c>
      <c r="R12" s="102" t="s">
        <v>618</v>
      </c>
      <c r="S12" s="113" t="n">
        <v>0</v>
      </c>
      <c r="T12" s="27" t="s">
        <v>139</v>
      </c>
      <c r="U12" s="114" t="n">
        <v>0</v>
      </c>
      <c r="V12" s="27" t="s">
        <v>139</v>
      </c>
      <c r="W12" s="90" t="s">
        <v>139</v>
      </c>
    </row>
    <row r="13" ht="42" customHeight="true" s="58" customFormat="true">
      <c r="A13" s="22" t="e"/>
      <c r="B13" s="101" t="s">
        <v>619</v>
      </c>
      <c r="C13" s="102" t="s">
        <v>620</v>
      </c>
      <c r="D13" s="103" t="b">
        <f>=IF(E13="-",0,E13) + IF(F13="-",0,F13) + IF(G13="-",0,G13) + IF(H13="-",0,H13) + IF(I13="-",0,I13) + IF(L13="-",0,L13) + IF(M13="-",0,M13) + IF(N13="-",0,N13) + IF(O13="-",0,O13) </f>
      </c>
      <c r="E13" s="103" t="b">
        <f>=IF(E14="-",0,E14) + IF(E15="-",0,E15) + IF(E16="-",0,E16) + IF(E17="-",0,E17) + IF(E20="-",0,E20) + IF(E21="-",0,E21) + IF(E22="-",0,E22) + IF(E24="-",0,E24) + IF(E25="-",0,E25) </f>
      </c>
      <c r="F13" s="103" t="b">
        <f>=IF(F14="-",0,F14) + IF(F15="-",0,F15) + IF(F16="-",0,F16) + IF(F17="-",0,F17) + IF(F20="-",0,F20) + IF(F21="-",0,F21) + IF(F22="-",0,F22) + IF(F24="-",0,F24) + IF(F25="-",0,F25) </f>
      </c>
      <c r="G13" s="103" t="b">
        <f>=IF(G14="-",0,G14) + IF(G15="-",0,G15) + IF(G16="-",0,G16) + IF(G17="-",0,G17) + IF(G20="-",0,G20) + IF(G21="-",0,G21) + IF(G22="-",0,G22) + IF(G24="-",0,G24) + IF(G25="-",0,G25) </f>
      </c>
      <c r="H13" s="103" t="b">
        <f>=IF(H14="-",0,H14) + IF(H15="-",0,H15) + IF(H16="-",0,H16) + IF(H17="-",0,H17) + IF(H20="-",0,H20) + IF(H21="-",0,H21) + IF(H22="-",0,H22) + IF(H24="-",0,H24) + IF(H25="-",0,H25) </f>
      </c>
      <c r="I13" s="103" t="b">
        <f>=IF(I14="-",0,I14) + IF(I15="-",0,I15) + IF(I16="-",0,I16) + IF(I17="-",0,I17) + IF(I20="-",0,I20) + IF(I21="-",0,I21) + IF(I22="-",0,I22) + IF(I24="-",0,I24) + IF(I25="-",0,I25) </f>
      </c>
      <c r="J13" s="103" t="b">
        <f>=IF(J14="-",0,J14) + IF(J15="-",0,J15) + IF(J16="-",0,J16) + IF(J17="-",0,J17) + IF(J20="-",0,J20) + IF(J21="-",0,J21) + IF(J22="-",0,J22) + IF(J24="-",0,J24) + IF(J25="-",0,J25) </f>
      </c>
      <c r="K13" s="103" t="b">
        <f>=IF(K14="-",0,K14) + IF(K15="-",0,K15) + IF(K16="-",0,K16) + IF(K17="-",0,K17) + IF(K20="-",0,K20) + IF(K21="-",0,K21) + IF(K22="-",0,K22) + IF(K24="-",0,K24) + IF(K25="-",0,K25) </f>
      </c>
      <c r="L13" s="103" t="b">
        <f>=IF(L14="-",0,L14) + IF(L15="-",0,L15) + IF(L16="-",0,L16) + IF(L17="-",0,L17) + IF(L20="-",0,L20) + IF(L21="-",0,L21) + IF(L22="-",0,L22) + IF(L24="-",0,L24) + IF(L25="-",0,L25) </f>
      </c>
      <c r="M13" s="103" t="b">
        <f>=IF(M14="-",0,M14) + IF(M15="-",0,M15) + IF(M16="-",0,M16) + IF(M17="-",0,M17) + IF(M20="-",0,M20) + IF(M21="-",0,M21) + IF(M22="-",0,M22) + IF(M24="-",0,M24) + IF(M25="-",0,M25) </f>
      </c>
      <c r="N13" s="103" t="b">
        <f>=IF(N14="-",0,N14) + IF(N15="-",0,N15) + IF(N16="-",0,N16) + IF(N17="-",0,N17) + IF(N20="-",0,N20) + IF(N21="-",0,N21) + IF(N22="-",0,N22) + IF(N24="-",0,N24) + IF(N25="-",0,N25) </f>
      </c>
      <c r="O13" s="103" t="b">
        <f>=IF(O14="-",0,O14) + IF(O15="-",0,O15) + IF(O16="-",0,O16) + IF(O17="-",0,O17) + IF(O20="-",0,O20) + IF(O21="-",0,O21) + IF(O22="-",0,O22) + IF(O24="-",0,O24) + IF(O25="-",0,O25) </f>
      </c>
      <c r="P13" s="147" t="b">
        <f>=IF(P14="-",0,P14) + IF(P15="-",0,P15) + IF(P16="-",0,P16) + IF(P17="-",0,P17) + IF(P20="-",0,P20) + IF(P21="-",0,P21) + IF(P22="-",0,P22) + IF(P24="-",0,P24) + IF(P25="-",0,P25) </f>
      </c>
      <c r="Q13" s="101" t="s">
        <v>621</v>
      </c>
      <c r="R13" s="102" t="s">
        <v>622</v>
      </c>
      <c r="S13" s="39" t="b">
        <f>=IF(S14="-",0,S14) + IF(S15="-",0,S15) + IF(S16="-",0,S16) + IF(S17="-",0,S17) + IF(S20="-",0,S20) + IF(S21="-",0,S21) + IF(S22="-",0,S22) + IF(S24="-",0,S24) + IF(S25="-",0,S25) </f>
      </c>
      <c r="T13" s="39" t="b">
        <f>=IF((IF('Раздел 9-3'!F13="-",0,'Раздел 9-3'!F13))=0,0,(IF(S13="-",0,S13))/(IF('Раздел 9-3'!F13="-",0,'Раздел 9-3'!F13)))</f>
      </c>
      <c r="U13" s="103" t="b">
        <f>=IF(U14="-",0,U14) + IF(U15="-",0,U15) + IF(U16="-",0,U16) + IF(U17="-",0,U17) + IF(U20="-",0,U20) + IF(U21="-",0,U21) + IF(U22="-",0,U22) + IF(U24="-",0,U24) + IF(U25="-",0,U25) </f>
      </c>
      <c r="V13" s="39" t="b">
        <f>=IF((IF(S13="-",0,S13))=0,0,(IF((U13 * 1000)="-",0,(U13 * 1000)))/(IF(S13="-",0,S13)))</f>
      </c>
      <c r="W13" s="40" t="b">
        <f>=IF(W14="-",0,W14) + IF(W15="-",0,W15) + IF(W16="-",0,W16) + IF(W17="-",0,W17) + IF(W20="-",0,W20) + IF(W21="-",0,W21) + IF(W22="-",0,W22) + IF(W24="-",0,W24) + IF(W25="-",0,W25) </f>
      </c>
    </row>
    <row r="14" ht="25" customHeight="true" s="58" customFormat="true">
      <c r="A14" s="22" t="e"/>
      <c r="B14" s="112" t="s">
        <v>552</v>
      </c>
      <c r="C14" s="102" t="s">
        <v>623</v>
      </c>
      <c r="D14" s="103" t="b">
        <f>=IF(E14="-",0,E14) + IF(F14="-",0,F14) + IF(G14="-",0,G14) + IF(H14="-",0,H14) + IF(I14="-",0,I14) + IF(L14="-",0,L14) + IF(M14="-",0,M14) + IF(N14="-",0,N14) + IF(O14="-",0,O14) </f>
      </c>
      <c r="E14" s="114" t="n">
        <v>0</v>
      </c>
      <c r="F14" s="114" t="n">
        <v>0</v>
      </c>
      <c r="G14" s="114" t="n">
        <v>0</v>
      </c>
      <c r="H14" s="114" t="n">
        <v>0</v>
      </c>
      <c r="I14" s="114" t="n">
        <v>0</v>
      </c>
      <c r="J14" s="114" t="n">
        <v>0</v>
      </c>
      <c r="K14" s="114" t="n">
        <v>0</v>
      </c>
      <c r="L14" s="114" t="n">
        <v>0</v>
      </c>
      <c r="M14" s="114" t="n">
        <v>0</v>
      </c>
      <c r="N14" s="114" t="n">
        <v>0</v>
      </c>
      <c r="O14" s="114" t="n">
        <v>0</v>
      </c>
      <c r="P14" s="136" t="n">
        <v>0</v>
      </c>
      <c r="Q14" s="112" t="s">
        <v>624</v>
      </c>
      <c r="R14" s="102" t="s">
        <v>625</v>
      </c>
      <c r="S14" s="113" t="n">
        <v>0</v>
      </c>
      <c r="T14" s="39" t="b">
        <f>=IF((IF('Раздел 9-3'!F14="-",0,'Раздел 9-3'!F14))=0,0,(IF(S14="-",0,S14))/(IF('Раздел 9-3'!F14="-",0,'Раздел 9-3'!F14)))</f>
      </c>
      <c r="U14" s="114" t="n">
        <v>0</v>
      </c>
      <c r="V14" s="39" t="b">
        <f>=IF((IF(S14="-",0,S14))=0,0,(IF((U14 * 1000)="-",0,(U14 * 1000)))/(IF(S14="-",0,S14)))</f>
      </c>
      <c r="W14" s="115" t="n">
        <v>0</v>
      </c>
    </row>
    <row r="15" ht="25" customHeight="true" s="58" customFormat="true">
      <c r="A15" s="22" t="e"/>
      <c r="B15" s="112" t="s">
        <v>556</v>
      </c>
      <c r="C15" s="102" t="s">
        <v>626</v>
      </c>
      <c r="D15" s="103" t="b">
        <f>=IF(E15="-",0,E15) + IF(F15="-",0,F15) + IF(G15="-",0,G15) + IF(H15="-",0,H15) + IF(I15="-",0,I15) + IF(L15="-",0,L15) + IF(M15="-",0,M15) + IF(N15="-",0,N15) + IF(O15="-",0,O15) </f>
      </c>
      <c r="E15" s="114" t="n">
        <v>0</v>
      </c>
      <c r="F15" s="114" t="n">
        <v>0</v>
      </c>
      <c r="G15" s="114" t="n">
        <v>0</v>
      </c>
      <c r="H15" s="114" t="n">
        <v>0</v>
      </c>
      <c r="I15" s="114" t="n">
        <v>0</v>
      </c>
      <c r="J15" s="114" t="n">
        <v>0</v>
      </c>
      <c r="K15" s="114" t="n">
        <v>0</v>
      </c>
      <c r="L15" s="114" t="n">
        <v>0</v>
      </c>
      <c r="M15" s="114" t="n">
        <v>0</v>
      </c>
      <c r="N15" s="114" t="n">
        <v>0</v>
      </c>
      <c r="O15" s="114" t="n">
        <v>0</v>
      </c>
      <c r="P15" s="136" t="n">
        <v>0</v>
      </c>
      <c r="Q15" s="112" t="s">
        <v>627</v>
      </c>
      <c r="R15" s="102" t="s">
        <v>628</v>
      </c>
      <c r="S15" s="113" t="n">
        <v>0</v>
      </c>
      <c r="T15" s="39" t="b">
        <f>=IF((IF('Раздел 9-3'!F16="-",0,'Раздел 9-3'!F16))=0,0,(IF(S15="-",0,S15))/(IF('Раздел 9-3'!F16="-",0,'Раздел 9-3'!F16)))</f>
      </c>
      <c r="U15" s="114" t="n">
        <v>0</v>
      </c>
      <c r="V15" s="39" t="b">
        <f>=IF((IF(S15="-",0,S15))=0,0,(IF((U15 * 1000)="-",0,(U15 * 1000)))/(IF(S15="-",0,S15)))</f>
      </c>
      <c r="W15" s="115" t="n">
        <v>0</v>
      </c>
    </row>
    <row r="16" ht="42" customHeight="true" s="58" customFormat="true">
      <c r="A16" s="22" t="e"/>
      <c r="B16" s="112" t="s">
        <v>629</v>
      </c>
      <c r="C16" s="102" t="s">
        <v>630</v>
      </c>
      <c r="D16" s="103" t="b">
        <f>=IF(E16="-",0,E16) + IF(F16="-",0,F16) + IF(G16="-",0,G16) + IF(H16="-",0,H16) + IF(I16="-",0,I16) + IF(L16="-",0,L16) + IF(M16="-",0,M16) + IF(N16="-",0,N16) + IF(O16="-",0,O16) </f>
      </c>
      <c r="E16" s="114" t="n">
        <v>0</v>
      </c>
      <c r="F16" s="114" t="n">
        <v>0</v>
      </c>
      <c r="G16" s="114" t="n">
        <v>0</v>
      </c>
      <c r="H16" s="114" t="n">
        <v>0</v>
      </c>
      <c r="I16" s="114" t="n">
        <v>0</v>
      </c>
      <c r="J16" s="114" t="n">
        <v>0</v>
      </c>
      <c r="K16" s="114" t="n">
        <v>0</v>
      </c>
      <c r="L16" s="114" t="n">
        <v>0</v>
      </c>
      <c r="M16" s="114" t="n">
        <v>0</v>
      </c>
      <c r="N16" s="114" t="n">
        <v>0</v>
      </c>
      <c r="O16" s="114" t="n">
        <v>0</v>
      </c>
      <c r="P16" s="136" t="n">
        <v>0</v>
      </c>
      <c r="Q16" s="112" t="s">
        <v>631</v>
      </c>
      <c r="R16" s="102" t="s">
        <v>632</v>
      </c>
      <c r="S16" s="113" t="n">
        <v>0</v>
      </c>
      <c r="T16" s="39" t="b">
        <f>=IF((IF('Раздел 9-3'!F17="-",0,'Раздел 9-3'!F17))=0,0,(IF(S16="-",0,S16))/(IF('Раздел 9-3'!F17="-",0,'Раздел 9-3'!F17)))</f>
      </c>
      <c r="U16" s="114" t="n">
        <v>0</v>
      </c>
      <c r="V16" s="39" t="b">
        <f>=IF((IF(S16="-",0,S16))=0,0,(IF((U16 * 1000)="-",0,(U16 * 1000)))/(IF(S16="-",0,S16)))</f>
      </c>
      <c r="W16" s="115" t="n">
        <v>0</v>
      </c>
    </row>
    <row r="17" ht="25" customHeight="true" s="58" customFormat="true">
      <c r="A17" s="22" t="e"/>
      <c r="B17" s="112" t="s">
        <v>560</v>
      </c>
      <c r="C17" s="102" t="s">
        <v>633</v>
      </c>
      <c r="D17" s="103" t="b">
        <f>=IF(E17="-",0,E17) + IF(F17="-",0,F17) + IF(G17="-",0,G17) + IF(H17="-",0,H17) + IF(I17="-",0,I17) + IF(L17="-",0,L17) + IF(M17="-",0,M17) + IF(N17="-",0,N17) + IF(O17="-",0,O17) </f>
      </c>
      <c r="E17" s="114" t="n">
        <v>0</v>
      </c>
      <c r="F17" s="114" t="n">
        <v>0</v>
      </c>
      <c r="G17" s="114" t="n">
        <v>0</v>
      </c>
      <c r="H17" s="114" t="n">
        <v>0</v>
      </c>
      <c r="I17" s="114" t="n">
        <v>0</v>
      </c>
      <c r="J17" s="114" t="n">
        <v>0</v>
      </c>
      <c r="K17" s="114" t="n">
        <v>0</v>
      </c>
      <c r="L17" s="114" t="n">
        <v>0</v>
      </c>
      <c r="M17" s="114" t="n">
        <v>0</v>
      </c>
      <c r="N17" s="114" t="n">
        <v>0</v>
      </c>
      <c r="O17" s="114" t="n">
        <v>0</v>
      </c>
      <c r="P17" s="136" t="n">
        <v>0</v>
      </c>
      <c r="Q17" s="112" t="s">
        <v>634</v>
      </c>
      <c r="R17" s="102" t="s">
        <v>635</v>
      </c>
      <c r="S17" s="113" t="n">
        <v>0</v>
      </c>
      <c r="T17" s="39" t="b">
        <f>=IF((IF('Раздел 9-3'!F18="-",0,'Раздел 9-3'!F18))=0,0,(IF(S17="-",0,S17))/(IF('Раздел 9-3'!F18="-",0,'Раздел 9-3'!F18)))</f>
      </c>
      <c r="U17" s="114" t="n">
        <v>0</v>
      </c>
      <c r="V17" s="39" t="b">
        <f>=IF((IF(S17="-",0,S17))=0,0,(IF((U17 * 1000)="-",0,(U17 * 1000)))/(IF(S17="-",0,S17)))</f>
      </c>
      <c r="W17" s="115" t="n">
        <v>0</v>
      </c>
    </row>
    <row r="18" ht="25" customHeight="true" s="58" customFormat="true">
      <c r="A18" s="22" t="e"/>
      <c r="B18" s="157" t="s">
        <v>562</v>
      </c>
      <c r="C18" s="102" t="s">
        <v>636</v>
      </c>
      <c r="D18" s="103" t="b">
        <f>=IF(E18="-",0,E18) + IF(F18="-",0,F18) + IF(G18="-",0,G18) + IF(H18="-",0,H18) + IF(I18="-",0,I18) + IF(L18="-",0,L18) + IF(M18="-",0,M18) + IF(N18="-",0,N18) + IF(O18="-",0,O18) </f>
      </c>
      <c r="E18" s="114" t="n">
        <v>0</v>
      </c>
      <c r="F18" s="114" t="n">
        <v>0</v>
      </c>
      <c r="G18" s="114" t="n">
        <v>0</v>
      </c>
      <c r="H18" s="114" t="n">
        <v>0</v>
      </c>
      <c r="I18" s="114" t="n">
        <v>0</v>
      </c>
      <c r="J18" s="114" t="n">
        <v>0</v>
      </c>
      <c r="K18" s="114" t="n">
        <v>0</v>
      </c>
      <c r="L18" s="114" t="n">
        <v>0</v>
      </c>
      <c r="M18" s="114" t="n">
        <v>0</v>
      </c>
      <c r="N18" s="114" t="n">
        <v>0</v>
      </c>
      <c r="O18" s="114" t="n">
        <v>0</v>
      </c>
      <c r="P18" s="136" t="n">
        <v>0</v>
      </c>
      <c r="Q18" s="157" t="s">
        <v>637</v>
      </c>
      <c r="R18" s="102" t="s">
        <v>638</v>
      </c>
      <c r="S18" s="113" t="n">
        <v>0</v>
      </c>
      <c r="T18" s="39" t="b">
        <f>=IF((IF('Раздел 9-3'!F19="-",0,'Раздел 9-3'!F19))=0,0,(IF(S18="-",0,S18))/(IF('Раздел 9-3'!F19="-",0,'Раздел 9-3'!F19)))</f>
      </c>
      <c r="U18" s="114" t="n">
        <v>0</v>
      </c>
      <c r="V18" s="39" t="b">
        <f>=IF((IF(S18="-",0,S18))=0,0,(IF((U18 * 1000)="-",0,(U18 * 1000)))/(IF(S18="-",0,S18)))</f>
      </c>
      <c r="W18" s="115" t="n">
        <v>0</v>
      </c>
    </row>
    <row r="19" ht="25" customHeight="true" s="58" customFormat="true">
      <c r="A19" s="22" t="e"/>
      <c r="B19" s="157" t="s">
        <v>639</v>
      </c>
      <c r="C19" s="102" t="s">
        <v>640</v>
      </c>
      <c r="D19" s="103" t="b">
        <f>=IF(E19="-",0,E19) + IF(F19="-",0,F19) + IF(G19="-",0,G19) + IF(H19="-",0,H19) + IF(I19="-",0,I19) + IF(L19="-",0,L19) + IF(M19="-",0,M19) + IF(N19="-",0,N19) + IF(O19="-",0,O19) </f>
      </c>
      <c r="E19" s="114" t="n">
        <v>0</v>
      </c>
      <c r="F19" s="114" t="n">
        <v>0</v>
      </c>
      <c r="G19" s="114" t="n">
        <v>0</v>
      </c>
      <c r="H19" s="114" t="n">
        <v>0</v>
      </c>
      <c r="I19" s="114" t="n">
        <v>0</v>
      </c>
      <c r="J19" s="114" t="n">
        <v>0</v>
      </c>
      <c r="K19" s="114" t="n">
        <v>0</v>
      </c>
      <c r="L19" s="114" t="n">
        <v>0</v>
      </c>
      <c r="M19" s="114" t="n">
        <v>0</v>
      </c>
      <c r="N19" s="114" t="n">
        <v>0</v>
      </c>
      <c r="O19" s="114" t="n">
        <v>0</v>
      </c>
      <c r="P19" s="136" t="n">
        <v>0</v>
      </c>
      <c r="Q19" s="157" t="s">
        <v>641</v>
      </c>
      <c r="R19" s="102" t="s">
        <v>642</v>
      </c>
      <c r="S19" s="113" t="n">
        <v>0</v>
      </c>
      <c r="T19" s="39" t="b">
        <f>=IF((IF('Раздел 9-3'!F20="-",0,'Раздел 9-3'!F20))=0,0,(IF(S19="-",0,S19))/(IF('Раздел 9-3'!F20="-",0,'Раздел 9-3'!F20)))</f>
      </c>
      <c r="U19" s="114" t="n">
        <v>0</v>
      </c>
      <c r="V19" s="39" t="b">
        <f>=IF((IF(S19="-",0,S19))=0,0,(IF((U19 * 1000)="-",0,(U19 * 1000)))/(IF(S19="-",0,S19)))</f>
      </c>
      <c r="W19" s="115" t="n">
        <v>0</v>
      </c>
    </row>
    <row r="20" ht="25" customHeight="true" s="58" customFormat="true">
      <c r="A20" s="22" t="e"/>
      <c r="B20" s="112" t="s">
        <v>643</v>
      </c>
      <c r="C20" s="102" t="s">
        <v>644</v>
      </c>
      <c r="D20" s="103" t="b">
        <f>=IF(E20="-",0,E20) + IF(F20="-",0,F20) + IF(G20="-",0,G20) + IF(H20="-",0,H20) + IF(I20="-",0,I20) + IF(L20="-",0,L20) + IF(M20="-",0,M20) + IF(N20="-",0,N20) + IF(O20="-",0,O20) </f>
      </c>
      <c r="E20" s="114" t="n">
        <v>0</v>
      </c>
      <c r="F20" s="114" t="n">
        <v>0</v>
      </c>
      <c r="G20" s="114" t="n">
        <v>0</v>
      </c>
      <c r="H20" s="114" t="n">
        <v>0</v>
      </c>
      <c r="I20" s="114" t="n">
        <v>0</v>
      </c>
      <c r="J20" s="114" t="n">
        <v>0</v>
      </c>
      <c r="K20" s="114" t="n">
        <v>0</v>
      </c>
      <c r="L20" s="114" t="n">
        <v>0</v>
      </c>
      <c r="M20" s="114" t="n">
        <v>0</v>
      </c>
      <c r="N20" s="114" t="n">
        <v>0</v>
      </c>
      <c r="O20" s="114" t="n">
        <v>0</v>
      </c>
      <c r="P20" s="136" t="n">
        <v>0</v>
      </c>
      <c r="Q20" s="112" t="s">
        <v>645</v>
      </c>
      <c r="R20" s="102" t="s">
        <v>646</v>
      </c>
      <c r="S20" s="113" t="n">
        <v>0</v>
      </c>
      <c r="T20" s="39" t="b">
        <f>=IF((IF('Раздел 9-3'!F21="-",0,'Раздел 9-3'!F21))=0,0,(IF(S20="-",0,S20))/(IF('Раздел 9-3'!F21="-",0,'Раздел 9-3'!F21)))</f>
      </c>
      <c r="U20" s="114" t="n">
        <v>0</v>
      </c>
      <c r="V20" s="39" t="b">
        <f>=IF((IF(S20="-",0,S20))=0,0,(IF((U20 * 1000)="-",0,(U20 * 1000)))/(IF(S20="-",0,S20)))</f>
      </c>
      <c r="W20" s="115" t="n">
        <v>0</v>
      </c>
    </row>
    <row r="21" ht="42" customHeight="true" s="58" customFormat="true">
      <c r="A21" s="22" t="e"/>
      <c r="B21" s="112" t="s">
        <v>647</v>
      </c>
      <c r="C21" s="102" t="s">
        <v>648</v>
      </c>
      <c r="D21" s="103" t="b">
        <f>=IF(E21="-",0,E21) + IF(F21="-",0,F21) + IF(G21="-",0,G21) + IF(H21="-",0,H21) + IF(I21="-",0,I21) + IF(L21="-",0,L21) + IF(M21="-",0,M21) + IF(N21="-",0,N21) + IF(O21="-",0,O21) </f>
      </c>
      <c r="E21" s="114" t="n">
        <v>0</v>
      </c>
      <c r="F21" s="114" t="n">
        <v>0</v>
      </c>
      <c r="G21" s="114" t="n">
        <v>0</v>
      </c>
      <c r="H21" s="114" t="n">
        <v>0</v>
      </c>
      <c r="I21" s="114" t="n">
        <v>0</v>
      </c>
      <c r="J21" s="114" t="n">
        <v>0</v>
      </c>
      <c r="K21" s="114" t="n">
        <v>0</v>
      </c>
      <c r="L21" s="114" t="n">
        <v>0</v>
      </c>
      <c r="M21" s="114" t="n">
        <v>0</v>
      </c>
      <c r="N21" s="114" t="n">
        <v>0</v>
      </c>
      <c r="O21" s="114" t="n">
        <v>0</v>
      </c>
      <c r="P21" s="136" t="n">
        <v>0</v>
      </c>
      <c r="Q21" s="112" t="s">
        <v>649</v>
      </c>
      <c r="R21" s="102" t="s">
        <v>650</v>
      </c>
      <c r="S21" s="113" t="n">
        <v>0</v>
      </c>
      <c r="T21" s="39" t="b">
        <f>=IF((IF('Раздел 9-3'!F22="-",0,'Раздел 9-3'!F22))=0,0,(IF(S21="-",0,S21))/(IF('Раздел 9-3'!F22="-",0,'Раздел 9-3'!F22)))</f>
      </c>
      <c r="U21" s="114" t="n">
        <v>0</v>
      </c>
      <c r="V21" s="39" t="b">
        <f>=IF((IF(S21="-",0,S21))=0,0,(IF((U21 * 1000)="-",0,(U21 * 1000)))/(IF(S21="-",0,S21)))</f>
      </c>
      <c r="W21" s="115" t="n">
        <v>0</v>
      </c>
    </row>
    <row r="22" ht="42" customHeight="true" s="58" customFormat="true">
      <c r="A22" s="22" t="e"/>
      <c r="B22" s="112" t="s">
        <v>570</v>
      </c>
      <c r="C22" s="102" t="s">
        <v>651</v>
      </c>
      <c r="D22" s="103" t="b">
        <f>=IF(E22="-",0,E22) + IF(F22="-",0,F22) + IF(G22="-",0,G22) + IF(H22="-",0,H22) + IF(I22="-",0,I22) + IF(L22="-",0,L22) + IF(M22="-",0,M22) + IF(N22="-",0,N22) + IF(O22="-",0,O22) </f>
      </c>
      <c r="E22" s="114" t="n">
        <v>0</v>
      </c>
      <c r="F22" s="114" t="n">
        <v>0</v>
      </c>
      <c r="G22" s="114" t="n">
        <v>0</v>
      </c>
      <c r="H22" s="114" t="n">
        <v>0</v>
      </c>
      <c r="I22" s="114" t="n">
        <v>0</v>
      </c>
      <c r="J22" s="114" t="n">
        <v>0</v>
      </c>
      <c r="K22" s="114" t="n">
        <v>0</v>
      </c>
      <c r="L22" s="114" t="n">
        <v>0</v>
      </c>
      <c r="M22" s="114" t="n">
        <v>0</v>
      </c>
      <c r="N22" s="114" t="n">
        <v>0</v>
      </c>
      <c r="O22" s="114" t="n">
        <v>0</v>
      </c>
      <c r="P22" s="136" t="n">
        <v>0</v>
      </c>
      <c r="Q22" s="112" t="s">
        <v>652</v>
      </c>
      <c r="R22" s="102" t="s">
        <v>653</v>
      </c>
      <c r="S22" s="113" t="n">
        <v>0</v>
      </c>
      <c r="T22" s="39" t="b">
        <f>=IF((IF('Раздел 9-3'!F23="-",0,'Раздел 9-3'!F23))=0,0,(IF(S22="-",0,S22))/(IF('Раздел 9-3'!F23="-",0,'Раздел 9-3'!F23)))</f>
      </c>
      <c r="U22" s="114" t="n">
        <v>0</v>
      </c>
      <c r="V22" s="39" t="b">
        <f>=IF((IF(S22="-",0,S22))=0,0,(IF((U22 * 1000)="-",0,(U22 * 1000)))/(IF(S22="-",0,S22)))</f>
      </c>
      <c r="W22" s="115" t="n">
        <v>0</v>
      </c>
    </row>
    <row r="23" ht="26" customHeight="true" s="58" customFormat="true">
      <c r="A23" s="22" t="e"/>
      <c r="B23" s="157" t="s">
        <v>572</v>
      </c>
      <c r="C23" s="102" t="s">
        <v>654</v>
      </c>
      <c r="D23" s="103" t="b">
        <f>=IF(E23="-",0,E23) + IF(F23="-",0,F23) + IF(G23="-",0,G23) + IF(H23="-",0,H23) + IF(I23="-",0,I23) + IF(L23="-",0,L23) + IF(M23="-",0,M23) + IF(N23="-",0,N23) + IF(O23="-",0,O23) </f>
      </c>
      <c r="E23" s="114" t="n">
        <v>0</v>
      </c>
      <c r="F23" s="114" t="n">
        <v>0</v>
      </c>
      <c r="G23" s="114" t="n">
        <v>0</v>
      </c>
      <c r="H23" s="114" t="n">
        <v>0</v>
      </c>
      <c r="I23" s="114" t="n">
        <v>0</v>
      </c>
      <c r="J23" s="114" t="n">
        <v>0</v>
      </c>
      <c r="K23" s="114" t="n">
        <v>0</v>
      </c>
      <c r="L23" s="114" t="n">
        <v>0</v>
      </c>
      <c r="M23" s="114" t="n">
        <v>0</v>
      </c>
      <c r="N23" s="114" t="n">
        <v>0</v>
      </c>
      <c r="O23" s="114" t="n">
        <v>0</v>
      </c>
      <c r="P23" s="136" t="n">
        <v>0</v>
      </c>
      <c r="Q23" s="157" t="s">
        <v>655</v>
      </c>
      <c r="R23" s="102" t="s">
        <v>656</v>
      </c>
      <c r="S23" s="113" t="n">
        <v>0</v>
      </c>
      <c r="T23" s="39" t="b">
        <f>=IF((IF('Раздел 9-3'!F24="-",0,'Раздел 9-3'!F24))=0,0,(IF(S23="-",0,S23))/(IF('Раздел 9-3'!F24="-",0,'Раздел 9-3'!F24)))</f>
      </c>
      <c r="U23" s="114" t="n">
        <v>0</v>
      </c>
      <c r="V23" s="39" t="b">
        <f>=IF((IF(S23="-",0,S23))=0,0,(IF((U23 * 1000)="-",0,(U23 * 1000)))/(IF(S23="-",0,S23)))</f>
      </c>
      <c r="W23" s="115" t="n">
        <v>0</v>
      </c>
    </row>
    <row r="24" ht="26" customHeight="true" s="58" customFormat="true">
      <c r="A24" s="22" t="e"/>
      <c r="B24" s="112" t="s">
        <v>574</v>
      </c>
      <c r="C24" s="102" t="s">
        <v>657</v>
      </c>
      <c r="D24" s="103" t="b">
        <f>=IF(E24="-",0,E24) + IF(F24="-",0,F24) + IF(G24="-",0,G24) + IF(H24="-",0,H24) + IF(I24="-",0,I24) + IF(L24="-",0,L24) + IF(M24="-",0,M24) + IF(N24="-",0,N24) + IF(O24="-",0,O24) </f>
      </c>
      <c r="E24" s="114" t="n">
        <v>0</v>
      </c>
      <c r="F24" s="114" t="n">
        <v>0</v>
      </c>
      <c r="G24" s="114" t="n">
        <v>0</v>
      </c>
      <c r="H24" s="114" t="n">
        <v>0</v>
      </c>
      <c r="I24" s="114" t="n">
        <v>0</v>
      </c>
      <c r="J24" s="114" t="n">
        <v>0</v>
      </c>
      <c r="K24" s="114" t="n">
        <v>0</v>
      </c>
      <c r="L24" s="114" t="n">
        <v>0</v>
      </c>
      <c r="M24" s="114" t="n">
        <v>0</v>
      </c>
      <c r="N24" s="114" t="n">
        <v>0</v>
      </c>
      <c r="O24" s="114" t="n">
        <v>0</v>
      </c>
      <c r="P24" s="136" t="n">
        <v>0</v>
      </c>
      <c r="Q24" s="112" t="s">
        <v>658</v>
      </c>
      <c r="R24" s="102" t="s">
        <v>659</v>
      </c>
      <c r="S24" s="113" t="n">
        <v>0</v>
      </c>
      <c r="T24" s="39" t="b">
        <f>=IF((IF('Раздел 9-3'!F25="-",0,'Раздел 9-3'!F25))=0,0,(IF(S24="-",0,S24))/(IF('Раздел 9-3'!F25="-",0,'Раздел 9-3'!F25)))</f>
      </c>
      <c r="U24" s="114" t="n">
        <v>0</v>
      </c>
      <c r="V24" s="39" t="b">
        <f>=IF((IF(S24="-",0,S24))=0,0,(IF((U24 * 1000)="-",0,(U24 * 1000)))/(IF(S24="-",0,S24)))</f>
      </c>
      <c r="W24" s="115" t="n">
        <v>0</v>
      </c>
    </row>
    <row r="25" ht="26" customHeight="true" s="58" customFormat="true">
      <c r="A25" s="22" t="e"/>
      <c r="B25" s="112" t="s">
        <v>576</v>
      </c>
      <c r="C25" s="102" t="s">
        <v>660</v>
      </c>
      <c r="D25" s="103" t="b">
        <f>=IF(E25="-",0,E25) + IF(F25="-",0,F25) + IF(G25="-",0,G25) + IF(H25="-",0,H25) + IF(I25="-",0,I25) + IF(L25="-",0,L25) + IF(M25="-",0,M25) + IF(N25="-",0,N25) + IF(O25="-",0,O25) </f>
      </c>
      <c r="E25" s="114" t="n">
        <v>0</v>
      </c>
      <c r="F25" s="114" t="n">
        <v>0</v>
      </c>
      <c r="G25" s="114" t="n">
        <v>0</v>
      </c>
      <c r="H25" s="114" t="n">
        <v>0</v>
      </c>
      <c r="I25" s="114" t="n">
        <v>0</v>
      </c>
      <c r="J25" s="114" t="n">
        <v>0</v>
      </c>
      <c r="K25" s="114" t="n">
        <v>0</v>
      </c>
      <c r="L25" s="114" t="n">
        <v>0</v>
      </c>
      <c r="M25" s="114" t="n">
        <v>0</v>
      </c>
      <c r="N25" s="114" t="n">
        <v>0</v>
      </c>
      <c r="O25" s="114" t="n">
        <v>0</v>
      </c>
      <c r="P25" s="136" t="n">
        <v>0</v>
      </c>
      <c r="Q25" s="112" t="s">
        <v>661</v>
      </c>
      <c r="R25" s="102" t="s">
        <v>662</v>
      </c>
      <c r="S25" s="113" t="n">
        <v>0</v>
      </c>
      <c r="T25" s="39" t="b">
        <f>=IF((IF('Раздел 9-3'!F26="-",0,'Раздел 9-3'!F26))=0,0,(IF(S25="-",0,S25))/(IF('Раздел 9-3'!F26="-",0,'Раздел 9-3'!F26)))</f>
      </c>
      <c r="U25" s="114" t="n">
        <v>0</v>
      </c>
      <c r="V25" s="39" t="b">
        <f>=IF((IF(S25="-",0,S25))=0,0,(IF((U25 * 1000)="-",0,(U25 * 1000)))/(IF(S25="-",0,S25)))</f>
      </c>
      <c r="W25" s="115" t="n">
        <v>0</v>
      </c>
    </row>
    <row r="26" ht="15" customHeight="true" s="58" customFormat="true">
      <c r="A26" s="22" t="e"/>
      <c r="B26" s="203" t="s">
        <v>578</v>
      </c>
      <c r="C26" s="206" t="s">
        <v>663</v>
      </c>
      <c r="D26" s="98" t="b">
        <f>=IF(E26="-",0,E26) + IF(F26="-",0,F26) + IF(G26="-",0,G26) + IF(H26="-",0,H26) + IF(I26="-",0,I26) + IF(L26="-",0,L26) + IF(M26="-",0,M26) + IF(N26="-",0,N26) + IF(O26="-",0,O26) </f>
      </c>
      <c r="E26" s="109" t="n">
        <v>0</v>
      </c>
      <c r="F26" s="109" t="n">
        <v>0</v>
      </c>
      <c r="G26" s="109" t="n">
        <v>0</v>
      </c>
      <c r="H26" s="109" t="n">
        <v>0</v>
      </c>
      <c r="I26" s="109" t="n">
        <v>0</v>
      </c>
      <c r="J26" s="109" t="n">
        <v>0</v>
      </c>
      <c r="K26" s="109" t="n">
        <v>0</v>
      </c>
      <c r="L26" s="109" t="n">
        <v>0</v>
      </c>
      <c r="M26" s="109" t="n">
        <v>0</v>
      </c>
      <c r="N26" s="109" t="n">
        <v>0</v>
      </c>
      <c r="O26" s="109" t="n">
        <v>0</v>
      </c>
      <c r="P26" s="111" t="n">
        <v>0</v>
      </c>
      <c r="Q26" s="101" t="s">
        <v>664</v>
      </c>
      <c r="R26" s="102" t="s">
        <v>665</v>
      </c>
      <c r="S26" s="113" t="n">
        <v>0</v>
      </c>
      <c r="T26" s="27" t="s">
        <v>139</v>
      </c>
      <c r="U26" s="114" t="n">
        <v>0</v>
      </c>
      <c r="V26" s="39" t="b">
        <f>=IF((IF(S26="-",0,S26))=0,0,(IF((U26 * 1000)="-",0,(U26 * 1000)))/(IF(S26="-",0,S26)))</f>
      </c>
      <c r="W26" s="115" t="n">
        <v>0</v>
      </c>
    </row>
    <row r="27" ht="15" customHeight="true" s="58" customFormat="true">
      <c r="B27" s="201" t="e"/>
      <c r="C27" s="204" t="e"/>
      <c r="D27" s="151" t="e"/>
      <c r="E27" s="152" t="e"/>
      <c r="F27" s="152" t="e"/>
      <c r="G27" s="152" t="e"/>
      <c r="H27" s="152" t="e"/>
      <c r="I27" s="152" t="e"/>
      <c r="J27" s="152" t="e"/>
      <c r="K27" s="152" t="e"/>
      <c r="L27" s="152" t="e"/>
      <c r="M27" s="152" t="e"/>
      <c r="N27" s="152" t="e"/>
      <c r="O27" s="152" t="e"/>
      <c r="P27" s="153" t="e"/>
      <c r="Q27" s="101" t="s">
        <v>666</v>
      </c>
      <c r="R27" s="102" t="s">
        <v>667</v>
      </c>
      <c r="S27" s="113" t="n">
        <v>0</v>
      </c>
      <c r="T27" s="27" t="s">
        <v>139</v>
      </c>
      <c r="U27" s="114" t="n">
        <v>0</v>
      </c>
      <c r="V27" s="39" t="b">
        <f>=IF((IF(S27="-",0,S27))=0,0,(IF((U27 * 1000)="-",0,(U27 * 1000)))/(IF(S27="-",0,S27)))</f>
      </c>
      <c r="W27" s="115" t="n">
        <v>0</v>
      </c>
    </row>
    <row r="28" ht="25" customHeight="true" s="58" customFormat="true">
      <c r="B28" s="201" t="e"/>
      <c r="C28" s="204" t="e"/>
      <c r="D28" s="151" t="e"/>
      <c r="E28" s="152" t="e"/>
      <c r="F28" s="152" t="e"/>
      <c r="G28" s="152" t="e"/>
      <c r="H28" s="152" t="e"/>
      <c r="I28" s="152" t="e"/>
      <c r="J28" s="152" t="e"/>
      <c r="K28" s="152" t="e"/>
      <c r="L28" s="152" t="e"/>
      <c r="M28" s="152" t="e"/>
      <c r="N28" s="152" t="e"/>
      <c r="O28" s="152" t="e"/>
      <c r="P28" s="153" t="e"/>
      <c r="Q28" s="101" t="s">
        <v>668</v>
      </c>
      <c r="R28" s="102" t="s">
        <v>669</v>
      </c>
      <c r="S28" s="113" t="n">
        <v>0</v>
      </c>
      <c r="T28" s="27" t="s">
        <v>139</v>
      </c>
      <c r="U28" s="114" t="n">
        <v>0</v>
      </c>
      <c r="V28" s="39" t="b">
        <f>=IF((IF(S28="-",0,S28))=0,0,(IF((U28 * 1000)="-",0,(U28 * 1000)))/(IF(S28="-",0,S28)))</f>
      </c>
      <c r="W28" s="115" t="n">
        <v>0</v>
      </c>
    </row>
    <row r="29" ht="15" customHeight="true" s="58" customFormat="true">
      <c r="B29" s="201" t="e"/>
      <c r="C29" s="204" t="e"/>
      <c r="D29" s="151" t="e"/>
      <c r="E29" s="152" t="e"/>
      <c r="F29" s="152" t="e"/>
      <c r="G29" s="152" t="e"/>
      <c r="H29" s="152" t="e"/>
      <c r="I29" s="152" t="e"/>
      <c r="J29" s="152" t="e"/>
      <c r="K29" s="152" t="e"/>
      <c r="L29" s="152" t="e"/>
      <c r="M29" s="152" t="e"/>
      <c r="N29" s="152" t="e"/>
      <c r="O29" s="152" t="e"/>
      <c r="P29" s="153" t="e"/>
      <c r="Q29" s="101" t="s">
        <v>670</v>
      </c>
      <c r="R29" s="102" t="s">
        <v>671</v>
      </c>
      <c r="S29" s="113" t="n">
        <v>0</v>
      </c>
      <c r="T29" s="27" t="s">
        <v>139</v>
      </c>
      <c r="U29" s="114" t="n">
        <v>0</v>
      </c>
      <c r="V29" s="39" t="b">
        <f>=IF((IF(S29="-",0,S29))=0,0,(IF((U29 * 1000)="-",0,(U29 * 1000)))/(IF(S29="-",0,S29)))</f>
      </c>
      <c r="W29" s="115" t="n">
        <v>0</v>
      </c>
    </row>
    <row r="30" ht="15" customHeight="true" s="58" customFormat="true">
      <c r="B30" s="202" t="e"/>
      <c r="C30" s="205" t="e"/>
      <c r="D30" s="121" t="e"/>
      <c r="E30" s="122" t="e"/>
      <c r="F30" s="122" t="e"/>
      <c r="G30" s="122" t="e"/>
      <c r="H30" s="122" t="e"/>
      <c r="I30" s="122" t="e"/>
      <c r="J30" s="122" t="e"/>
      <c r="K30" s="122" t="e"/>
      <c r="L30" s="122" t="e"/>
      <c r="M30" s="122" t="e"/>
      <c r="N30" s="122" t="e"/>
      <c r="O30" s="122" t="e"/>
      <c r="P30" s="123" t="e"/>
      <c r="Q30" s="101" t="s">
        <v>672</v>
      </c>
      <c r="R30" s="124" t="s">
        <v>673</v>
      </c>
      <c r="S30" s="207" t="s">
        <v>139</v>
      </c>
      <c r="T30" s="164" t="s">
        <v>139</v>
      </c>
      <c r="U30" s="126" t="n">
        <v>0</v>
      </c>
      <c r="V30" s="164" t="s">
        <v>139</v>
      </c>
      <c r="W30" s="127" t="n">
        <v>0</v>
      </c>
    </row>
    <row r="31" ht="13" customHeight="true" s="1" customFormat="true">
      <c r="I31" s="190" t="s">
        <v>674</v>
      </c>
    </row>
    <row r="32" ht="15" customHeight="true" s="20" customFormat="true">
      <c r="B32" s="208" t="s">
        <v>79</v>
      </c>
    </row>
    <row r="33" ht="38" customHeight="true" s="67" customFormat="true">
      <c r="A33" s="22" t="e"/>
      <c r="B33" s="27" t="s">
        <v>19</v>
      </c>
      <c r="C33" s="27" t="s">
        <v>20</v>
      </c>
      <c r="D33" s="27" t="s">
        <v>87</v>
      </c>
      <c r="E33" s="27" t="s">
        <v>458</v>
      </c>
      <c r="F33" s="61" t="e"/>
    </row>
    <row r="34" ht="11" customHeight="true" s="209" customFormat="true">
      <c r="A34" s="210" t="e"/>
      <c r="B34" s="30" t="s">
        <v>27</v>
      </c>
      <c r="C34" s="30" t="s">
        <v>28</v>
      </c>
      <c r="D34" s="30" t="s">
        <v>29</v>
      </c>
      <c r="E34" s="30" t="s">
        <v>30</v>
      </c>
      <c r="F34" s="209" t="e"/>
    </row>
    <row r="35" ht="15" customHeight="true" s="67" customFormat="true">
      <c r="A35" s="22" t="e"/>
      <c r="B35" s="101" t="s">
        <v>675</v>
      </c>
      <c r="C35" s="132" t="s">
        <v>676</v>
      </c>
      <c r="D35" s="211" t="n">
        <v>0</v>
      </c>
      <c r="E35" s="212" t="n">
        <v>0</v>
      </c>
      <c r="F35" s="61" t="e"/>
    </row>
    <row r="36" ht="15" customHeight="true" s="67" customFormat="true">
      <c r="A36" s="22" t="e"/>
      <c r="B36" s="112" t="s">
        <v>677</v>
      </c>
      <c r="C36" s="124" t="s">
        <v>678</v>
      </c>
      <c r="D36" s="213" t="n">
        <v>0</v>
      </c>
      <c r="E36" s="141" t="n">
        <v>0</v>
      </c>
      <c r="F36" s="61" t="e"/>
    </row>
    <row r="37" ht="15" customHeight="true" s="67" customFormat="true"/>
    <row r="38" ht="15" customHeight="true" s="20" customFormat="true">
      <c r="B38" s="208" t="s">
        <v>79</v>
      </c>
    </row>
    <row r="39" ht="101" customHeight="true" s="67" customFormat="true">
      <c r="A39" s="22" t="e"/>
      <c r="B39" s="27" t="s">
        <v>19</v>
      </c>
      <c r="C39" s="27" t="s">
        <v>20</v>
      </c>
      <c r="D39" s="27" t="s">
        <v>679</v>
      </c>
      <c r="E39" s="27" t="s">
        <v>680</v>
      </c>
      <c r="F39" s="27" t="s">
        <v>681</v>
      </c>
      <c r="G39" s="27" t="s">
        <v>682</v>
      </c>
      <c r="H39" s="214" t="s">
        <v>683</v>
      </c>
      <c r="I39" s="27" t="s">
        <v>684</v>
      </c>
    </row>
    <row r="40" ht="11" customHeight="true" s="209" customFormat="true">
      <c r="A40" s="210" t="e"/>
      <c r="B40" s="30" t="s">
        <v>27</v>
      </c>
      <c r="C40" s="30" t="s">
        <v>28</v>
      </c>
      <c r="D40" s="30" t="s">
        <v>29</v>
      </c>
      <c r="E40" s="30" t="s">
        <v>30</v>
      </c>
      <c r="F40" s="30" t="s">
        <v>31</v>
      </c>
      <c r="G40" s="30" t="s">
        <v>32</v>
      </c>
      <c r="H40" s="215" t="s">
        <v>33</v>
      </c>
      <c r="I40" s="30" t="s">
        <v>118</v>
      </c>
    </row>
    <row r="41" ht="31" customHeight="true" s="73" customFormat="true">
      <c r="A41" s="22" t="e"/>
      <c r="B41" s="84" t="s">
        <v>685</v>
      </c>
      <c r="C41" s="85" t="s">
        <v>686</v>
      </c>
      <c r="D41" s="87" t="b">
        <f>=IF(D42="-",0,D42) + IF(D43="-",0,D43) + IF(D44="-",0,D44) + IF(D45="-",0,D45) + IF(D47="-",0,D47) + IF(D49="-",0,D49) </f>
      </c>
      <c r="E41" s="87" t="b">
        <f>=IF(E42="-",0,E42) + IF(E43="-",0,E43) + IF(E44="-",0,E44) + IF(E45="-",0,E45) + IF(E47="-",0,E47) + IF(E49="-",0,E49) </f>
      </c>
      <c r="F41" s="87" t="b">
        <f>=IF(F42="-",0,F42) + IF(F43="-",0,F43) + IF(F44="-",0,F44) + IF(F45="-",0,F45) + IF(F47="-",0,F47) + IF(F49="-",0,F49) </f>
      </c>
      <c r="G41" s="87" t="b">
        <f>=IF(G43="-",0,G43) + IF(G44="-",0,G44) + IF(G45="-",0,G45) + IF(G47="-",0,G47) + IF(G49="-",0,G49) </f>
      </c>
      <c r="H41" s="216" t="b">
        <f>=IF(H42="-",0,H42) + IF(H43="-",0,H43) + IF(H44="-",0,H44) + IF(H45="-",0,H45) + IF(H47="-",0,H47) + IF(H49="-",0,H49) </f>
      </c>
      <c r="I41" s="36" t="b">
        <f>=IF(I42="-",0,I42) + IF(I43="-",0,I43) + IF(I44="-",0,I44) + IF(I45="-",0,I45) + IF(I47="-",0,I47) + IF(I49="-",0,I49) </f>
      </c>
    </row>
    <row r="42" ht="31" customHeight="true" s="62" customFormat="true">
      <c r="A42" s="22" t="e"/>
      <c r="B42" s="112" t="s">
        <v>544</v>
      </c>
      <c r="C42" s="102" t="s">
        <v>687</v>
      </c>
      <c r="D42" s="114" t="n">
        <v>0</v>
      </c>
      <c r="E42" s="114" t="n">
        <v>0</v>
      </c>
      <c r="F42" s="114" t="n">
        <v>0</v>
      </c>
      <c r="G42" s="27" t="s">
        <v>139</v>
      </c>
      <c r="H42" s="217" t="n">
        <v>0</v>
      </c>
      <c r="I42" s="115" t="n">
        <v>0</v>
      </c>
    </row>
    <row r="43" ht="31" customHeight="true" s="62" customFormat="true">
      <c r="A43" s="22" t="e"/>
      <c r="B43" s="112" t="s">
        <v>546</v>
      </c>
      <c r="C43" s="102" t="s">
        <v>688</v>
      </c>
      <c r="D43" s="114" t="n">
        <v>0</v>
      </c>
      <c r="E43" s="114" t="n">
        <v>0</v>
      </c>
      <c r="F43" s="114" t="n">
        <v>0</v>
      </c>
      <c r="G43" s="114" t="n">
        <v>0</v>
      </c>
      <c r="H43" s="217" t="n">
        <v>0</v>
      </c>
      <c r="I43" s="115" t="n">
        <v>0</v>
      </c>
    </row>
    <row r="44" ht="31" customHeight="true" s="62" customFormat="true">
      <c r="A44" s="22" t="e"/>
      <c r="B44" s="112" t="s">
        <v>689</v>
      </c>
      <c r="C44" s="102" t="s">
        <v>690</v>
      </c>
      <c r="D44" s="114" t="n">
        <v>0</v>
      </c>
      <c r="E44" s="114" t="n">
        <v>0</v>
      </c>
      <c r="F44" s="114" t="n">
        <v>0</v>
      </c>
      <c r="G44" s="114" t="n">
        <v>0</v>
      </c>
      <c r="H44" s="217" t="n">
        <v>0</v>
      </c>
      <c r="I44" s="115" t="n">
        <v>0</v>
      </c>
    </row>
    <row r="45" ht="31" customHeight="true" s="62" customFormat="true">
      <c r="A45" s="22" t="e"/>
      <c r="B45" s="112" t="s">
        <v>691</v>
      </c>
      <c r="C45" s="102" t="s">
        <v>692</v>
      </c>
      <c r="D45" s="114" t="n">
        <v>0</v>
      </c>
      <c r="E45" s="114" t="n">
        <v>0</v>
      </c>
      <c r="F45" s="114" t="n">
        <v>0</v>
      </c>
      <c r="G45" s="114" t="n">
        <v>0</v>
      </c>
      <c r="H45" s="217" t="n">
        <v>0</v>
      </c>
      <c r="I45" s="115" t="n">
        <v>0</v>
      </c>
    </row>
    <row r="46" ht="31" customHeight="true" s="62" customFormat="true">
      <c r="A46" s="22" t="e"/>
      <c r="B46" s="157" t="s">
        <v>693</v>
      </c>
      <c r="C46" s="102" t="s">
        <v>694</v>
      </c>
      <c r="D46" s="114" t="n">
        <v>0</v>
      </c>
      <c r="E46" s="114" t="n">
        <v>0</v>
      </c>
      <c r="F46" s="114" t="n">
        <v>0</v>
      </c>
      <c r="G46" s="114" t="n">
        <v>0</v>
      </c>
      <c r="H46" s="217" t="n">
        <v>0</v>
      </c>
      <c r="I46" s="115" t="n">
        <v>0</v>
      </c>
    </row>
    <row r="47" ht="31" customHeight="true" s="62" customFormat="true">
      <c r="A47" s="22" t="e"/>
      <c r="B47" s="112" t="s">
        <v>695</v>
      </c>
      <c r="C47" s="102" t="s">
        <v>696</v>
      </c>
      <c r="D47" s="114" t="n">
        <v>0</v>
      </c>
      <c r="E47" s="114" t="n">
        <v>0</v>
      </c>
      <c r="F47" s="114" t="n">
        <v>0</v>
      </c>
      <c r="G47" s="114" t="n">
        <v>0</v>
      </c>
      <c r="H47" s="217" t="n">
        <v>0</v>
      </c>
      <c r="I47" s="115" t="n">
        <v>0</v>
      </c>
    </row>
    <row r="48" ht="31" customHeight="true" s="62" customFormat="true">
      <c r="A48" s="22" t="e"/>
      <c r="B48" s="157" t="s">
        <v>697</v>
      </c>
      <c r="C48" s="102" t="s">
        <v>698</v>
      </c>
      <c r="D48" s="114" t="n">
        <v>0</v>
      </c>
      <c r="E48" s="114" t="n">
        <v>0</v>
      </c>
      <c r="F48" s="114" t="n">
        <v>0</v>
      </c>
      <c r="G48" s="27" t="s">
        <v>139</v>
      </c>
      <c r="H48" s="217" t="n">
        <v>0</v>
      </c>
      <c r="I48" s="115" t="n">
        <v>0</v>
      </c>
    </row>
    <row r="49" ht="31" customHeight="true" s="62" customFormat="true">
      <c r="A49" s="22" t="e"/>
      <c r="B49" s="112" t="s">
        <v>699</v>
      </c>
      <c r="C49" s="124" t="s">
        <v>700</v>
      </c>
      <c r="D49" s="126" t="n">
        <v>0</v>
      </c>
      <c r="E49" s="126" t="n">
        <v>0</v>
      </c>
      <c r="F49" s="126" t="n">
        <v>0</v>
      </c>
      <c r="G49" s="126" t="n">
        <v>0</v>
      </c>
      <c r="H49" s="213" t="n">
        <v>0</v>
      </c>
      <c r="I49" s="127" t="n">
        <v>0</v>
      </c>
    </row>
  </sheetData>
  <mergeCells count="35">
    <mergeCell ref="B2:L2"/>
    <mergeCell ref="B3:C5"/>
    <mergeCell ref="D3:P3"/>
    <mergeCell ref="Q3:R3"/>
    <mergeCell ref="S3:T3"/>
    <mergeCell ref="U3:V3"/>
    <mergeCell ref="W3:W6"/>
    <mergeCell ref="D4:D6"/>
    <mergeCell ref="E4:P4"/>
    <mergeCell ref="Q4:Q6"/>
    <mergeCell ref="R4:R6"/>
    <mergeCell ref="S4:S6"/>
    <mergeCell ref="T4:T6"/>
    <mergeCell ref="U4:U6"/>
    <mergeCell ref="V4:V6"/>
    <mergeCell ref="E5:E6"/>
    <mergeCell ref="F5:M5"/>
    <mergeCell ref="N5:N6"/>
    <mergeCell ref="O5:O6"/>
    <mergeCell ref="P5:P6"/>
    <mergeCell ref="B26:B30"/>
    <mergeCell ref="C26:C30"/>
    <mergeCell ref="D26:D30"/>
    <mergeCell ref="E26:E30"/>
    <mergeCell ref="F26:F30"/>
    <mergeCell ref="G26:G30"/>
    <mergeCell ref="H26:H30"/>
    <mergeCell ref="I26:I30"/>
    <mergeCell ref="J26:J30"/>
    <mergeCell ref="K26:K30"/>
    <mergeCell ref="L26:L30"/>
    <mergeCell ref="M26:M30"/>
    <mergeCell ref="N26:N30"/>
    <mergeCell ref="O26:O30"/>
    <mergeCell ref="P26:P30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1" manualBreakCount="1">
    <brk id="49" max="16383" man="true"/>
  </rowBreaks>
  <drawing r:id="rId1"/>
  <legacyDrawing r:id="rId2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AI102"/>
  <sheetViews>
    <sheetView workbookViewId="0"/>
  </sheetViews>
  <sheetFormatPr defaultColWidth="10.5" customHeight="true" defaultRowHeight="11.429"/>
  <cols>
    <col min="1" max="1" width="0.66796875" style="58" customWidth="true"/>
    <col min="2" max="2" width="63" style="58" customWidth="true"/>
    <col min="3" max="3" width="10.83203125" style="58" customWidth="true"/>
    <col min="4" max="4" width="19.33203125" style="58" customWidth="true"/>
    <col min="5" max="5" width="19.33203125" style="58" customWidth="true"/>
    <col min="6" max="6" width="19.33203125" style="58" customWidth="true"/>
    <col min="7" max="7" width="19.33203125" style="58" customWidth="true"/>
    <col min="8" max="8" width="19.33203125" style="58" customWidth="true"/>
    <col min="9" max="9" width="10.5" style="58" customWidth="true"/>
    <col min="10" max="10" width="10.5" style="58" customWidth="true"/>
    <col min="11" max="11" width="10.5" style="58" customWidth="true"/>
    <col min="12" max="12" width="10.5" style="58" customWidth="true"/>
    <col min="13" max="13" width="10.5" style="58" customWidth="true"/>
    <col min="14" max="14" width="10.5" style="58" customWidth="true"/>
    <col min="15" max="15" width="10.5" style="58" customWidth="true"/>
    <col min="16" max="16" width="10.5" style="58" customWidth="true"/>
    <col min="17" max="17" width="10.5" style="58" customWidth="true"/>
    <col min="18" max="18" width="10.5" style="58" customWidth="true"/>
    <col min="19" max="19" width="10.5" style="58" customWidth="true"/>
    <col min="20" max="20" width="10.5" style="58" customWidth="true"/>
    <col min="21" max="21" width="10.5" style="58" customWidth="true"/>
    <col min="22" max="22" width="10.5" style="58" customWidth="true"/>
    <col min="23" max="23" width="10.5" style="58" customWidth="true"/>
    <col min="24" max="24" width="10.5" style="58" customWidth="true"/>
    <col min="25" max="25" width="10.5" style="58" customWidth="true"/>
    <col min="26" max="26" width="10.5" style="58" customWidth="true"/>
    <col min="27" max="27" width="10.5" style="58" customWidth="true"/>
    <col min="28" max="28" width="10.5" style="58" customWidth="true"/>
    <col min="29" max="29" width="10.5" style="58" customWidth="true"/>
    <col min="30" max="30" width="10.5" style="58" customWidth="true"/>
    <col min="31" max="31" width="10.5" style="58" customWidth="true"/>
    <col min="32" max="32" width="10.5" style="58" customWidth="true"/>
    <col min="33" max="33" width="10.5" style="58" customWidth="true"/>
    <col min="34" max="34" width="10.5" style="58" customWidth="true"/>
    <col min="35" max="35" width="10.5" style="58" customWidth="true"/>
  </cols>
  <sheetData>
    <row r="1" ht="13" customHeight="true" s="1" customFormat="true">
      <c r="H1" s="190" t="s">
        <v>701</v>
      </c>
    </row>
    <row r="2" ht="29" customHeight="true" s="21" customFormat="true">
      <c r="B2" s="61" t="s">
        <v>702</v>
      </c>
      <c r="C2" s="61" t="e"/>
      <c r="D2" s="61" t="e"/>
      <c r="E2" s="61" t="e"/>
      <c r="F2" s="61" t="e"/>
      <c r="G2" s="61" t="e"/>
      <c r="H2" s="61" t="e"/>
    </row>
    <row r="3" ht="63" customHeight="true" s="1" customFormat="true">
      <c r="A3" s="22" t="e"/>
      <c r="B3" s="27" t="s">
        <v>19</v>
      </c>
      <c r="C3" s="27" t="s">
        <v>20</v>
      </c>
      <c r="D3" s="6" t="s">
        <v>703</v>
      </c>
      <c r="E3" s="6" t="s">
        <v>704</v>
      </c>
      <c r="F3" s="6" t="s">
        <v>705</v>
      </c>
      <c r="G3" s="27" t="s">
        <v>706</v>
      </c>
      <c r="H3" s="27" t="s">
        <v>707</v>
      </c>
    </row>
    <row r="4" ht="11" customHeight="true" s="29" customFormat="true">
      <c r="A4" s="210" t="e"/>
      <c r="B4" s="30" t="s">
        <v>27</v>
      </c>
      <c r="C4" s="30" t="s">
        <v>28</v>
      </c>
      <c r="D4" s="30" t="s">
        <v>29</v>
      </c>
      <c r="E4" s="30" t="s">
        <v>30</v>
      </c>
      <c r="F4" s="30" t="s">
        <v>31</v>
      </c>
      <c r="G4" s="30" t="s">
        <v>32</v>
      </c>
      <c r="H4" s="30" t="s">
        <v>33</v>
      </c>
    </row>
    <row r="5" ht="42" customHeight="true" s="32" customFormat="true">
      <c r="A5" s="22" t="e"/>
      <c r="B5" s="84" t="s">
        <v>708</v>
      </c>
      <c r="C5" s="85" t="s">
        <v>709</v>
      </c>
      <c r="D5" s="86" t="s">
        <v>139</v>
      </c>
      <c r="E5" s="87" t="b">
        <f>=IF(E6="-",0,E6) + IF(E19="-",0,E19) + IF(E20="-",0,E20) + IF(E27="-",0,E27) + IF(E55="-",0,E55) + IF(E65="-",0,E65) + IF(E71="-",0,E71) + IF(E78="-",0,E78) + IF(E94="-",0,E94) </f>
      </c>
      <c r="F5" s="86" t="s">
        <v>139</v>
      </c>
      <c r="G5" s="87" t="b">
        <f>=IF(G6="-",0,G6) + IF(G19="-",0,G19) + IF(G20="-",0,G20) + IF(G27="-",0,G27) + IF(G55="-",0,G55) + IF(G65="-",0,G65) + IF(G71="-",0,G71) + IF(G78="-",0,G78) + IF(G94="-",0,G94) </f>
      </c>
      <c r="H5" s="134" t="s">
        <v>139</v>
      </c>
    </row>
    <row r="6" ht="42" customHeight="true" s="1" customFormat="true">
      <c r="A6" s="22" t="e"/>
      <c r="B6" s="101" t="s">
        <v>710</v>
      </c>
      <c r="C6" s="102" t="s">
        <v>711</v>
      </c>
      <c r="D6" s="39" t="b">
        <f>=IF(D7="-",0,D7) + IF(D10="-",0,D10) + IF(D12="-",0,D12) + IF(D13="-",0,D13) + IF(D14="-",0,D14) + IF(D15="-",0,D15) + IF(D17="-",0,D17) + IF(D18="-",0,D18) </f>
      </c>
      <c r="E6" s="103" t="b">
        <f>=IF(E7="-",0,E7) + IF(E10="-",0,E10) + IF(E12="-",0,E12) + IF(E13="-",0,E13) + IF(E14="-",0,E14) + IF(E15="-",0,E15) + IF(E17="-",0,E17) + IF(E18="-",0,E18) </f>
      </c>
      <c r="F6" s="39" t="b">
        <f>=IF((IF(D6="-",0,D6))=0,0,(IF((E6 * 1000)="-",0,(E6 * 1000)))/(IF(D6="-",0,D6)))</f>
      </c>
      <c r="G6" s="103" t="b">
        <f>=IF(G7="-",0,G7) + IF(G10="-",0,G10) + IF(G12="-",0,G12) + IF(G13="-",0,G13) + IF(G14="-",0,G14) + IF(G15="-",0,G15) + IF(G17="-",0,G17) + IF(G18="-",0,G18) </f>
      </c>
      <c r="H6" s="40" t="b">
        <f>=IF((IF(D6="-",0,D6))=0,0,(IF((G6 * 1000)="-",0,(G6 * 1000)))/(IF(D6="-",0,D6)))</f>
      </c>
    </row>
    <row r="7" ht="26" customHeight="true" s="1" customFormat="true">
      <c r="A7" s="22" t="e"/>
      <c r="B7" s="112" t="s">
        <v>712</v>
      </c>
      <c r="C7" s="102" t="s">
        <v>713</v>
      </c>
      <c r="D7" s="113" t="n">
        <v>0</v>
      </c>
      <c r="E7" s="114" t="n">
        <v>0</v>
      </c>
      <c r="F7" s="39" t="b">
        <f>=IF((IF(D7="-",0,D7))=0,0,(IF((E7 * 1000)="-",0,(E7 * 1000)))/(IF(D7="-",0,D7)))</f>
      </c>
      <c r="G7" s="114" t="n">
        <v>0</v>
      </c>
      <c r="H7" s="40" t="b">
        <f>=IF((IF(D7="-",0,D7))=0,0,(IF((G7 * 1000)="-",0,(G7 * 1000)))/(IF(D7="-",0,D7)))</f>
      </c>
    </row>
    <row r="8" ht="26" customHeight="true" s="1" customFormat="true">
      <c r="A8" s="22" t="e"/>
      <c r="B8" s="157" t="s">
        <v>714</v>
      </c>
      <c r="C8" s="102" t="s">
        <v>715</v>
      </c>
      <c r="D8" s="113" t="n">
        <v>0</v>
      </c>
      <c r="E8" s="114" t="n">
        <v>0</v>
      </c>
      <c r="F8" s="39" t="b">
        <f>=IF((IF(D8="-",0,D8))=0,0,(IF((E8 * 1000)="-",0,(E8 * 1000)))/(IF(D8="-",0,D8)))</f>
      </c>
      <c r="G8" s="114" t="n">
        <v>0</v>
      </c>
      <c r="H8" s="40" t="b">
        <f>=IF((IF(D8="-",0,D8))=0,0,(IF((G8 * 1000)="-",0,(G8 * 1000)))/(IF(D8="-",0,D8)))</f>
      </c>
    </row>
    <row r="9" ht="15" customHeight="true" s="1" customFormat="true">
      <c r="A9" s="22" t="e"/>
      <c r="B9" s="157" t="s">
        <v>716</v>
      </c>
      <c r="C9" s="102" t="s">
        <v>717</v>
      </c>
      <c r="D9" s="113" t="n">
        <v>0</v>
      </c>
      <c r="E9" s="114" t="n">
        <v>0</v>
      </c>
      <c r="F9" s="39" t="b">
        <f>=IF((IF(D9="-",0,D9))=0,0,(IF((E9 * 1000)="-",0,(E9 * 1000)))/(IF(D9="-",0,D9)))</f>
      </c>
      <c r="G9" s="114" t="n">
        <v>0</v>
      </c>
      <c r="H9" s="40" t="b">
        <f>=IF((IF(D9="-",0,D9))=0,0,(IF((G9 * 1000)="-",0,(G9 * 1000)))/(IF(D9="-",0,D9)))</f>
      </c>
    </row>
    <row r="10" ht="15" customHeight="true" s="1" customFormat="true">
      <c r="A10" s="22" t="e"/>
      <c r="B10" s="112" t="s">
        <v>718</v>
      </c>
      <c r="C10" s="102" t="s">
        <v>719</v>
      </c>
      <c r="D10" s="113" t="n">
        <v>0</v>
      </c>
      <c r="E10" s="114" t="n">
        <v>0</v>
      </c>
      <c r="F10" s="39" t="b">
        <f>=IF((IF(D10="-",0,D10))=0,0,(IF((E10 * 1000)="-",0,(E10 * 1000)))/(IF(D10="-",0,D10)))</f>
      </c>
      <c r="G10" s="114" t="n">
        <v>0</v>
      </c>
      <c r="H10" s="40" t="b">
        <f>=IF((IF(D10="-",0,D10))=0,0,(IF((G10 * 1000)="-",0,(G10 * 1000)))/(IF(D10="-",0,D10)))</f>
      </c>
    </row>
    <row r="11" ht="26" customHeight="true" s="1" customFormat="true">
      <c r="A11" s="22" t="e"/>
      <c r="B11" s="157" t="s">
        <v>720</v>
      </c>
      <c r="C11" s="102" t="s">
        <v>721</v>
      </c>
      <c r="D11" s="113" t="n">
        <v>0</v>
      </c>
      <c r="E11" s="114" t="n">
        <v>0</v>
      </c>
      <c r="F11" s="39" t="b">
        <f>=IF((IF(D11="-",0,D11))=0,0,(IF((E11 * 1000)="-",0,(E11 * 1000)))/(IF(D11="-",0,D11)))</f>
      </c>
      <c r="G11" s="114" t="n">
        <v>0</v>
      </c>
      <c r="H11" s="40" t="b">
        <f>=IF((IF(D11="-",0,D11))=0,0,(IF((G11 * 1000)="-",0,(G11 * 1000)))/(IF(D11="-",0,D11)))</f>
      </c>
    </row>
    <row r="12" ht="15" customHeight="true" s="1" customFormat="true">
      <c r="A12" s="22" t="e"/>
      <c r="B12" s="112" t="s">
        <v>722</v>
      </c>
      <c r="C12" s="102" t="s">
        <v>723</v>
      </c>
      <c r="D12" s="113" t="n">
        <v>0</v>
      </c>
      <c r="E12" s="114" t="n">
        <v>0</v>
      </c>
      <c r="F12" s="39" t="b">
        <f>=IF((IF(D12="-",0,D12))=0,0,(IF((E12 * 1000)="-",0,(E12 * 1000)))/(IF(D12="-",0,D12)))</f>
      </c>
      <c r="G12" s="114" t="n">
        <v>0</v>
      </c>
      <c r="H12" s="40" t="b">
        <f>=IF((IF(D12="-",0,D12))=0,0,(IF((G12 * 1000)="-",0,(G12 * 1000)))/(IF(D12="-",0,D12)))</f>
      </c>
    </row>
    <row r="13" ht="15" customHeight="true" s="1" customFormat="true">
      <c r="A13" s="22" t="e"/>
      <c r="B13" s="112" t="s">
        <v>724</v>
      </c>
      <c r="C13" s="102" t="s">
        <v>725</v>
      </c>
      <c r="D13" s="113" t="n">
        <v>0</v>
      </c>
      <c r="E13" s="114" t="n">
        <v>0</v>
      </c>
      <c r="F13" s="39" t="b">
        <f>=IF((IF(D13="-",0,D13))=0,0,(IF((E13 * 1000)="-",0,(E13 * 1000)))/(IF(D13="-",0,D13)))</f>
      </c>
      <c r="G13" s="114" t="n">
        <v>0</v>
      </c>
      <c r="H13" s="40" t="b">
        <f>=IF((IF(D13="-",0,D13))=0,0,(IF((G13 * 1000)="-",0,(G13 * 1000)))/(IF(D13="-",0,D13)))</f>
      </c>
    </row>
    <row r="14" ht="15" customHeight="true" s="1" customFormat="true">
      <c r="A14" s="22" t="e"/>
      <c r="B14" s="112" t="s">
        <v>726</v>
      </c>
      <c r="C14" s="102" t="s">
        <v>727</v>
      </c>
      <c r="D14" s="113" t="n">
        <v>0</v>
      </c>
      <c r="E14" s="114" t="n">
        <v>0</v>
      </c>
      <c r="F14" s="39" t="b">
        <f>=IF((IF(D14="-",0,D14))=0,0,(IF((E14 * 1000)="-",0,(E14 * 1000)))/(IF(D14="-",0,D14)))</f>
      </c>
      <c r="G14" s="114" t="n">
        <v>0</v>
      </c>
      <c r="H14" s="40" t="b">
        <f>=IF((IF(D14="-",0,D14))=0,0,(IF((G14 * 1000)="-",0,(G14 * 1000)))/(IF(D14="-",0,D14)))</f>
      </c>
    </row>
    <row r="15" ht="15" customHeight="true" s="1" customFormat="true">
      <c r="A15" s="22" t="e"/>
      <c r="B15" s="112" t="s">
        <v>728</v>
      </c>
      <c r="C15" s="102" t="s">
        <v>729</v>
      </c>
      <c r="D15" s="113" t="n">
        <v>0</v>
      </c>
      <c r="E15" s="114" t="n">
        <v>0</v>
      </c>
      <c r="F15" s="39" t="b">
        <f>=IF((IF(D15="-",0,D15))=0,0,(IF((E15 * 1000)="-",0,(E15 * 1000)))/(IF(D15="-",0,D15)))</f>
      </c>
      <c r="G15" s="114" t="n">
        <v>0</v>
      </c>
      <c r="H15" s="40" t="b">
        <f>=IF((IF(D15="-",0,D15))=0,0,(IF((G15 * 1000)="-",0,(G15 * 1000)))/(IF(D15="-",0,D15)))</f>
      </c>
    </row>
    <row r="16" ht="15" customHeight="true" s="1" customFormat="true">
      <c r="A16" s="22" t="e"/>
      <c r="B16" s="157" t="s">
        <v>730</v>
      </c>
      <c r="C16" s="102" t="s">
        <v>731</v>
      </c>
      <c r="D16" s="113" t="n">
        <v>0</v>
      </c>
      <c r="E16" s="114" t="n">
        <v>0</v>
      </c>
      <c r="F16" s="39" t="b">
        <f>=IF((IF(D16="-",0,D16))=0,0,(IF((E16 * 1000)="-",0,(E16 * 1000)))/(IF(D16="-",0,D16)))</f>
      </c>
      <c r="G16" s="114" t="n">
        <v>0</v>
      </c>
      <c r="H16" s="40" t="b">
        <f>=IF((IF(D16="-",0,D16))=0,0,(IF((G16 * 1000)="-",0,(G16 * 1000)))/(IF(D16="-",0,D16)))</f>
      </c>
    </row>
    <row r="17" ht="26" customHeight="true" s="1" customFormat="true">
      <c r="A17" s="22" t="e"/>
      <c r="B17" s="112" t="s">
        <v>732</v>
      </c>
      <c r="C17" s="102" t="s">
        <v>733</v>
      </c>
      <c r="D17" s="113" t="n">
        <v>0</v>
      </c>
      <c r="E17" s="114" t="n">
        <v>0</v>
      </c>
      <c r="F17" s="39" t="b">
        <f>=IF((IF(D17="-",0,D17))=0,0,(IF((E17 * 1000)="-",0,(E17 * 1000)))/(IF(D17="-",0,D17)))</f>
      </c>
      <c r="G17" s="114" t="n">
        <v>0</v>
      </c>
      <c r="H17" s="40" t="b">
        <f>=IF((IF(D17="-",0,D17))=0,0,(IF((G17 * 1000)="-",0,(G17 * 1000)))/(IF(D17="-",0,D17)))</f>
      </c>
    </row>
    <row r="18" ht="15" customHeight="true" s="1" customFormat="true">
      <c r="A18" s="22" t="e"/>
      <c r="B18" s="112" t="s">
        <v>734</v>
      </c>
      <c r="C18" s="102" t="s">
        <v>735</v>
      </c>
      <c r="D18" s="113" t="n">
        <v>0</v>
      </c>
      <c r="E18" s="114" t="n">
        <v>0</v>
      </c>
      <c r="F18" s="39" t="b">
        <f>=IF((IF(D18="-",0,D18))=0,0,(IF((E18 * 1000)="-",0,(E18 * 1000)))/(IF(D18="-",0,D18)))</f>
      </c>
      <c r="G18" s="114" t="n">
        <v>0</v>
      </c>
      <c r="H18" s="40" t="b">
        <f>=IF((IF(D18="-",0,D18))=0,0,(IF((G18 * 1000)="-",0,(G18 * 1000)))/(IF(D18="-",0,D18)))</f>
      </c>
    </row>
    <row r="19" ht="15" customHeight="true" s="1" customFormat="true">
      <c r="A19" s="22" t="e"/>
      <c r="B19" s="101" t="s">
        <v>736</v>
      </c>
      <c r="C19" s="102" t="s">
        <v>737</v>
      </c>
      <c r="D19" s="113" t="n">
        <v>0</v>
      </c>
      <c r="E19" s="114" t="n">
        <v>0</v>
      </c>
      <c r="F19" s="39" t="b">
        <f>=IF((IF(D19="-",0,D19))=0,0,(IF((E19 * 1000)="-",0,(E19 * 1000)))/(IF(D19="-",0,D19)))</f>
      </c>
      <c r="G19" s="114" t="n">
        <v>0</v>
      </c>
      <c r="H19" s="40" t="b">
        <f>=IF((IF(D19="-",0,D19))=0,0,(IF((G19 * 1000)="-",0,(G19 * 1000)))/(IF(D19="-",0,D19)))</f>
      </c>
    </row>
    <row r="20" ht="26" customHeight="true" s="1" customFormat="true">
      <c r="A20" s="22" t="e"/>
      <c r="B20" s="101" t="s">
        <v>738</v>
      </c>
      <c r="C20" s="102" t="s">
        <v>739</v>
      </c>
      <c r="D20" s="39" t="b">
        <f>=IF(D21="-",0,D21) + IF(D22="-",0,D22) + IF(D23="-",0,D23) + IF(D26="-",0,D26) </f>
      </c>
      <c r="E20" s="103" t="b">
        <f>=IF(E21="-",0,E21) + IF(E22="-",0,E22) + IF(E23="-",0,E23) + IF(E26="-",0,E26) </f>
      </c>
      <c r="F20" s="39" t="b">
        <f>=IF((IF(D20="-",0,D20))=0,0,(IF((E20 * 1000)="-",0,(E20 * 1000)))/(IF(D20="-",0,D20)))</f>
      </c>
      <c r="G20" s="103" t="b">
        <f>=IF(G21="-",0,G21) + IF(G22="-",0,G22) + IF(G23="-",0,G23) + IF(G26="-",0,G26) </f>
      </c>
      <c r="H20" s="40" t="b">
        <f>=IF((IF(D20="-",0,D20))=0,0,(IF((G20 * 1000)="-",0,(G20 * 1000)))/(IF(D20="-",0,D20)))</f>
      </c>
    </row>
    <row r="21" ht="26" customHeight="true" s="1" customFormat="true">
      <c r="A21" s="22" t="e"/>
      <c r="B21" s="112" t="s">
        <v>740</v>
      </c>
      <c r="C21" s="102" t="s">
        <v>741</v>
      </c>
      <c r="D21" s="113" t="n">
        <v>0</v>
      </c>
      <c r="E21" s="114" t="n">
        <v>0</v>
      </c>
      <c r="F21" s="39" t="b">
        <f>=IF((IF(D21="-",0,D21))=0,0,(IF((E21 * 1000)="-",0,(E21 * 1000)))/(IF(D21="-",0,D21)))</f>
      </c>
      <c r="G21" s="114" t="n">
        <v>0</v>
      </c>
      <c r="H21" s="40" t="b">
        <f>=IF((IF(D21="-",0,D21))=0,0,(IF((G21 * 1000)="-",0,(G21 * 1000)))/(IF(D21="-",0,D21)))</f>
      </c>
    </row>
    <row r="22" ht="15" customHeight="true" s="1" customFormat="true">
      <c r="A22" s="22" t="e"/>
      <c r="B22" s="112" t="s">
        <v>742</v>
      </c>
      <c r="C22" s="102" t="s">
        <v>743</v>
      </c>
      <c r="D22" s="113" t="n">
        <v>0</v>
      </c>
      <c r="E22" s="114" t="n">
        <v>0</v>
      </c>
      <c r="F22" s="39" t="b">
        <f>=IF((IF(D22="-",0,D22))=0,0,(IF((E22 * 1000)="-",0,(E22 * 1000)))/(IF(D22="-",0,D22)))</f>
      </c>
      <c r="G22" s="114" t="n">
        <v>0</v>
      </c>
      <c r="H22" s="40" t="b">
        <f>=IF((IF(D22="-",0,D22))=0,0,(IF((G22 * 1000)="-",0,(G22 * 1000)))/(IF(D22="-",0,D22)))</f>
      </c>
    </row>
    <row r="23" ht="15" customHeight="true" s="1" customFormat="true">
      <c r="A23" s="22" t="e"/>
      <c r="B23" s="112" t="s">
        <v>744</v>
      </c>
      <c r="C23" s="102" t="s">
        <v>745</v>
      </c>
      <c r="D23" s="113" t="n">
        <v>0</v>
      </c>
      <c r="E23" s="114" t="n">
        <v>0</v>
      </c>
      <c r="F23" s="39" t="b">
        <f>=IF((IF(D23="-",0,D23))=0,0,(IF((E23 * 1000)="-",0,(E23 * 1000)))/(IF(D23="-",0,D23)))</f>
      </c>
      <c r="G23" s="114" t="n">
        <v>0</v>
      </c>
      <c r="H23" s="40" t="b">
        <f>=IF((IF(D23="-",0,D23))=0,0,(IF((G23 * 1000)="-",0,(G23 * 1000)))/(IF(D23="-",0,D23)))</f>
      </c>
    </row>
    <row r="24" ht="26" customHeight="true" s="1" customFormat="true">
      <c r="A24" s="22" t="e"/>
      <c r="B24" s="157" t="s">
        <v>746</v>
      </c>
      <c r="C24" s="102" t="s">
        <v>747</v>
      </c>
      <c r="D24" s="113" t="n">
        <v>0</v>
      </c>
      <c r="E24" s="114" t="n">
        <v>0</v>
      </c>
      <c r="F24" s="39" t="b">
        <f>=IF((IF(D24="-",0,D24))=0,0,(IF((E24 * 1000)="-",0,(E24 * 1000)))/(IF(D24="-",0,D24)))</f>
      </c>
      <c r="G24" s="114" t="n">
        <v>0</v>
      </c>
      <c r="H24" s="40" t="b">
        <f>=IF((IF(D24="-",0,D24))=0,0,(IF((G24 * 1000)="-",0,(G24 * 1000)))/(IF(D24="-",0,D24)))</f>
      </c>
    </row>
    <row r="25" ht="26" customHeight="true" s="1" customFormat="true">
      <c r="A25" s="22" t="e"/>
      <c r="B25" s="157" t="s">
        <v>748</v>
      </c>
      <c r="C25" s="102" t="s">
        <v>749</v>
      </c>
      <c r="D25" s="113" t="n">
        <v>0</v>
      </c>
      <c r="E25" s="114" t="n">
        <v>0</v>
      </c>
      <c r="F25" s="39" t="b">
        <f>=IF((IF(D25="-",0,D25))=0,0,(IF((E25 * 1000)="-",0,(E25 * 1000)))/(IF(D25="-",0,D25)))</f>
      </c>
      <c r="G25" s="114" t="n">
        <v>0</v>
      </c>
      <c r="H25" s="40" t="b">
        <f>=IF((IF(D25="-",0,D25))=0,0,(IF((G25 * 1000)="-",0,(G25 * 1000)))/(IF(D25="-",0,D25)))</f>
      </c>
    </row>
    <row r="26" ht="38" customHeight="true" s="1" customFormat="true">
      <c r="A26" s="22" t="e"/>
      <c r="B26" s="112" t="s">
        <v>750</v>
      </c>
      <c r="C26" s="102" t="s">
        <v>751</v>
      </c>
      <c r="D26" s="113" t="n">
        <v>0</v>
      </c>
      <c r="E26" s="114" t="n">
        <v>0</v>
      </c>
      <c r="F26" s="39" t="b">
        <f>=IF((IF(D26="-",0,D26))=0,0,(IF((E26 * 1000)="-",0,(E26 * 1000)))/(IF(D26="-",0,D26)))</f>
      </c>
      <c r="G26" s="114" t="n">
        <v>0</v>
      </c>
      <c r="H26" s="40" t="b">
        <f>=IF((IF(D26="-",0,D26))=0,0,(IF((G26 * 1000)="-",0,(G26 * 1000)))/(IF(D26="-",0,D26)))</f>
      </c>
    </row>
    <row r="27" ht="26" customHeight="true" s="1" customFormat="true">
      <c r="A27" s="22" t="e"/>
      <c r="B27" s="101" t="s">
        <v>752</v>
      </c>
      <c r="C27" s="102" t="s">
        <v>753</v>
      </c>
      <c r="D27" s="39" t="b">
        <f>=IF(D28="-",0,D28) + IF(D29="-",0,D29) + IF(D32="-",0,D32) + IF(D42="-",0,D42) + IF(D46="-",0,D46) + IF(D49="-",0,D49) + IF(D53="-",0,D53) + IF(D54="-",0,D54) </f>
      </c>
      <c r="E27" s="103" t="b">
        <f>=IF(E28="-",0,E28) + IF(E29="-",0,E29) + IF(E32="-",0,E32) + IF(E42="-",0,E42) + IF(E46="-",0,E46) + IF(E49="-",0,E49) + IF(E53="-",0,E53) + IF(E54="-",0,E54) </f>
      </c>
      <c r="F27" s="39" t="b">
        <f>=IF((IF(D27="-",0,D27))=0,0,(IF((E27 * 1000)="-",0,(E27 * 1000)))/(IF(D27="-",0,D27)))</f>
      </c>
      <c r="G27" s="103" t="b">
        <f>=IF(G28="-",0,G28) + IF(G29="-",0,G29) + IF(G32="-",0,G32) + IF(G42="-",0,G42) + IF(G46="-",0,G46) + IF(G49="-",0,G49) + IF(G53="-",0,G53) + IF(G54="-",0,G54) </f>
      </c>
      <c r="H27" s="40" t="b">
        <f>=IF((IF(D27="-",0,D27))=0,0,(IF((G27 * 1000)="-",0,(G27 * 1000)))/(IF(D27="-",0,D27)))</f>
      </c>
    </row>
    <row r="28" ht="26" customHeight="true" s="1" customFormat="true">
      <c r="A28" s="22" t="e"/>
      <c r="B28" s="112" t="s">
        <v>754</v>
      </c>
      <c r="C28" s="102" t="s">
        <v>755</v>
      </c>
      <c r="D28" s="113" t="n">
        <v>0</v>
      </c>
      <c r="E28" s="114" t="n">
        <v>0</v>
      </c>
      <c r="F28" s="39" t="b">
        <f>=IF((IF(D28="-",0,D28))=0,0,(IF((E28 * 1000)="-",0,(E28 * 1000)))/(IF(D28="-",0,D28)))</f>
      </c>
      <c r="G28" s="114" t="n">
        <v>0</v>
      </c>
      <c r="H28" s="40" t="b">
        <f>=IF((IF(D28="-",0,D28))=0,0,(IF((G28 * 1000)="-",0,(G28 * 1000)))/(IF(D28="-",0,D28)))</f>
      </c>
    </row>
    <row r="29" ht="15" customHeight="true" s="1" customFormat="true">
      <c r="A29" s="22" t="e"/>
      <c r="B29" s="112" t="s">
        <v>756</v>
      </c>
      <c r="C29" s="102" t="s">
        <v>757</v>
      </c>
      <c r="D29" s="113" t="n">
        <v>0</v>
      </c>
      <c r="E29" s="114" t="n">
        <v>0</v>
      </c>
      <c r="F29" s="39" t="b">
        <f>=IF((IF(D29="-",0,D29))=0,0,(IF((E29 * 1000)="-",0,(E29 * 1000)))/(IF(D29="-",0,D29)))</f>
      </c>
      <c r="G29" s="114" t="n">
        <v>0</v>
      </c>
      <c r="H29" s="40" t="b">
        <f>=IF((IF(D29="-",0,D29))=0,0,(IF((G29 * 1000)="-",0,(G29 * 1000)))/(IF(D29="-",0,D29)))</f>
      </c>
    </row>
    <row r="30" ht="26" customHeight="true" s="1" customFormat="true">
      <c r="A30" s="22" t="e"/>
      <c r="B30" s="157" t="s">
        <v>758</v>
      </c>
      <c r="C30" s="102" t="s">
        <v>759</v>
      </c>
      <c r="D30" s="113" t="n">
        <v>0</v>
      </c>
      <c r="E30" s="114" t="n">
        <v>0</v>
      </c>
      <c r="F30" s="39" t="b">
        <f>=IF((IF(D30="-",0,D30))=0,0,(IF((E30 * 1000)="-",0,(E30 * 1000)))/(IF(D30="-",0,D30)))</f>
      </c>
      <c r="G30" s="114" t="n">
        <v>0</v>
      </c>
      <c r="H30" s="40" t="b">
        <f>=IF((IF(D30="-",0,D30))=0,0,(IF((G30 * 1000)="-",0,(G30 * 1000)))/(IF(D30="-",0,D30)))</f>
      </c>
    </row>
    <row r="31" ht="15" customHeight="true" s="1" customFormat="true">
      <c r="A31" s="22" t="e"/>
      <c r="B31" s="157" t="s">
        <v>288</v>
      </c>
      <c r="C31" s="102" t="s">
        <v>760</v>
      </c>
      <c r="D31" s="113" t="n">
        <v>0</v>
      </c>
      <c r="E31" s="114" t="n">
        <v>0</v>
      </c>
      <c r="F31" s="39" t="b">
        <f>=IF((IF(D31="-",0,D31))=0,0,(IF((E31 * 1000)="-",0,(E31 * 1000)))/(IF(D31="-",0,D31)))</f>
      </c>
      <c r="G31" s="114" t="n">
        <v>0</v>
      </c>
      <c r="H31" s="40" t="b">
        <f>=IF((IF(D31="-",0,D31))=0,0,(IF((G31 * 1000)="-",0,(G31 * 1000)))/(IF(D31="-",0,D31)))</f>
      </c>
    </row>
    <row r="32" ht="15" customHeight="true" s="1" customFormat="true">
      <c r="A32" s="22" t="e"/>
      <c r="B32" s="112" t="s">
        <v>761</v>
      </c>
      <c r="C32" s="102" t="s">
        <v>762</v>
      </c>
      <c r="D32" s="113" t="n">
        <v>0</v>
      </c>
      <c r="E32" s="114" t="n">
        <v>0</v>
      </c>
      <c r="F32" s="39" t="b">
        <f>=IF((IF(D32="-",0,D32))=0,0,(IF((E32 * 1000)="-",0,(E32 * 1000)))/(IF(D32="-",0,D32)))</f>
      </c>
      <c r="G32" s="114" t="n">
        <v>0</v>
      </c>
      <c r="H32" s="40" t="b">
        <f>=IF((IF(D32="-",0,D32))=0,0,(IF((G32 * 1000)="-",0,(G32 * 1000)))/(IF(D32="-",0,D32)))</f>
      </c>
    </row>
    <row r="33" ht="26" customHeight="true" s="1" customFormat="true">
      <c r="A33" s="22" t="e"/>
      <c r="B33" s="157" t="s">
        <v>763</v>
      </c>
      <c r="C33" s="102" t="s">
        <v>764</v>
      </c>
      <c r="D33" s="113" t="n">
        <v>0</v>
      </c>
      <c r="E33" s="114" t="n">
        <v>0</v>
      </c>
      <c r="F33" s="39" t="b">
        <f>=IF((IF(D33="-",0,D33))=0,0,(IF((E33 * 1000)="-",0,(E33 * 1000)))/(IF(D33="-",0,D33)))</f>
      </c>
      <c r="G33" s="114" t="n">
        <v>0</v>
      </c>
      <c r="H33" s="40" t="b">
        <f>=IF((IF(D33="-",0,D33))=0,0,(IF((G33 * 1000)="-",0,(G33 * 1000)))/(IF(D33="-",0,D33)))</f>
      </c>
    </row>
    <row r="34" ht="15" customHeight="true" s="1" customFormat="true">
      <c r="A34" s="22" t="e"/>
      <c r="B34" s="157" t="s">
        <v>486</v>
      </c>
      <c r="C34" s="102" t="s">
        <v>765</v>
      </c>
      <c r="D34" s="113" t="n">
        <v>0</v>
      </c>
      <c r="E34" s="114" t="n">
        <v>0</v>
      </c>
      <c r="F34" s="39" t="b">
        <f>=IF((IF(D34="-",0,D34))=0,0,(IF((E34 * 1000)="-",0,(E34 * 1000)))/(IF(D34="-",0,D34)))</f>
      </c>
      <c r="G34" s="114" t="n">
        <v>0</v>
      </c>
      <c r="H34" s="40" t="b">
        <f>=IF((IF(D34="-",0,D34))=0,0,(IF((G34 * 1000)="-",0,(G34 * 1000)))/(IF(D34="-",0,D34)))</f>
      </c>
    </row>
    <row r="35" ht="15" customHeight="true" s="1" customFormat="true">
      <c r="A35" s="22" t="e"/>
      <c r="B35" s="157" t="s">
        <v>301</v>
      </c>
      <c r="C35" s="102" t="s">
        <v>766</v>
      </c>
      <c r="D35" s="113" t="n">
        <v>0</v>
      </c>
      <c r="E35" s="114" t="n">
        <v>0</v>
      </c>
      <c r="F35" s="39" t="b">
        <f>=IF((IF(D35="-",0,D35))=0,0,(IF((E35 * 1000)="-",0,(E35 * 1000)))/(IF(D35="-",0,D35)))</f>
      </c>
      <c r="G35" s="114" t="n">
        <v>0</v>
      </c>
      <c r="H35" s="40" t="b">
        <f>=IF((IF(D35="-",0,D35))=0,0,(IF((G35 * 1000)="-",0,(G35 * 1000)))/(IF(D35="-",0,D35)))</f>
      </c>
    </row>
    <row r="36" ht="15" customHeight="true" s="1" customFormat="true">
      <c r="A36" s="22" t="e"/>
      <c r="B36" s="157" t="s">
        <v>305</v>
      </c>
      <c r="C36" s="102" t="s">
        <v>767</v>
      </c>
      <c r="D36" s="113" t="n">
        <v>0</v>
      </c>
      <c r="E36" s="114" t="n">
        <v>0</v>
      </c>
      <c r="F36" s="39" t="b">
        <f>=IF((IF(D36="-",0,D36))=0,0,(IF((E36 * 1000)="-",0,(E36 * 1000)))/(IF(D36="-",0,D36)))</f>
      </c>
      <c r="G36" s="114" t="n">
        <v>0</v>
      </c>
      <c r="H36" s="40" t="b">
        <f>=IF((IF(D36="-",0,D36))=0,0,(IF((G36 * 1000)="-",0,(G36 * 1000)))/(IF(D36="-",0,D36)))</f>
      </c>
    </row>
    <row r="37" ht="15" customHeight="true" s="1" customFormat="true">
      <c r="A37" s="22" t="e"/>
      <c r="B37" s="157" t="s">
        <v>493</v>
      </c>
      <c r="C37" s="102" t="s">
        <v>768</v>
      </c>
      <c r="D37" s="113" t="n">
        <v>0</v>
      </c>
      <c r="E37" s="114" t="n">
        <v>0</v>
      </c>
      <c r="F37" s="39" t="b">
        <f>=IF((IF(D37="-",0,D37))=0,0,(IF((E37 * 1000)="-",0,(E37 * 1000)))/(IF(D37="-",0,D37)))</f>
      </c>
      <c r="G37" s="114" t="n">
        <v>0</v>
      </c>
      <c r="H37" s="40" t="b">
        <f>=IF((IF(D37="-",0,D37))=0,0,(IF((G37 * 1000)="-",0,(G37 * 1000)))/(IF(D37="-",0,D37)))</f>
      </c>
    </row>
    <row r="38" ht="15" customHeight="true" s="1" customFormat="true">
      <c r="A38" s="22" t="e"/>
      <c r="B38" s="157" t="s">
        <v>497</v>
      </c>
      <c r="C38" s="102" t="s">
        <v>769</v>
      </c>
      <c r="D38" s="113" t="n">
        <v>0</v>
      </c>
      <c r="E38" s="114" t="n">
        <v>0</v>
      </c>
      <c r="F38" s="39" t="b">
        <f>=IF((IF(D38="-",0,D38))=0,0,(IF((E38 * 1000)="-",0,(E38 * 1000)))/(IF(D38="-",0,D38)))</f>
      </c>
      <c r="G38" s="114" t="n">
        <v>0</v>
      </c>
      <c r="H38" s="40" t="b">
        <f>=IF((IF(D38="-",0,D38))=0,0,(IF((G38 * 1000)="-",0,(G38 * 1000)))/(IF(D38="-",0,D38)))</f>
      </c>
    </row>
    <row r="39" ht="15" customHeight="true" s="1" customFormat="true">
      <c r="A39" s="22" t="e"/>
      <c r="B39" s="157" t="s">
        <v>313</v>
      </c>
      <c r="C39" s="102" t="s">
        <v>770</v>
      </c>
      <c r="D39" s="113" t="n">
        <v>0</v>
      </c>
      <c r="E39" s="114" t="n">
        <v>0</v>
      </c>
      <c r="F39" s="39" t="b">
        <f>=IF((IF(D39="-",0,D39))=0,0,(IF((E39 * 1000)="-",0,(E39 * 1000)))/(IF(D39="-",0,D39)))</f>
      </c>
      <c r="G39" s="114" t="n">
        <v>0</v>
      </c>
      <c r="H39" s="40" t="b">
        <f>=IF((IF(D39="-",0,D39))=0,0,(IF((G39 * 1000)="-",0,(G39 * 1000)))/(IF(D39="-",0,D39)))</f>
      </c>
    </row>
    <row r="40" ht="15" customHeight="true" s="1" customFormat="true">
      <c r="A40" s="22" t="e"/>
      <c r="B40" s="157" t="s">
        <v>317</v>
      </c>
      <c r="C40" s="102" t="s">
        <v>771</v>
      </c>
      <c r="D40" s="113" t="n">
        <v>0</v>
      </c>
      <c r="E40" s="114" t="n">
        <v>0</v>
      </c>
      <c r="F40" s="39" t="b">
        <f>=IF((IF(D40="-",0,D40))=0,0,(IF((E40 * 1000)="-",0,(E40 * 1000)))/(IF(D40="-",0,D40)))</f>
      </c>
      <c r="G40" s="114" t="n">
        <v>0</v>
      </c>
      <c r="H40" s="40" t="b">
        <f>=IF((IF(D40="-",0,D40))=0,0,(IF((G40 * 1000)="-",0,(G40 * 1000)))/(IF(D40="-",0,D40)))</f>
      </c>
    </row>
    <row r="41" ht="15" customHeight="true" s="1" customFormat="true">
      <c r="A41" s="22" t="e"/>
      <c r="B41" s="157" t="s">
        <v>321</v>
      </c>
      <c r="C41" s="102" t="s">
        <v>772</v>
      </c>
      <c r="D41" s="113" t="n">
        <v>0</v>
      </c>
      <c r="E41" s="114" t="n">
        <v>0</v>
      </c>
      <c r="F41" s="39" t="b">
        <f>=IF((IF(D41="-",0,D41))=0,0,(IF((E41 * 1000)="-",0,(E41 * 1000)))/(IF(D41="-",0,D41)))</f>
      </c>
      <c r="G41" s="114" t="n">
        <v>0</v>
      </c>
      <c r="H41" s="40" t="b">
        <f>=IF((IF(D41="-",0,D41))=0,0,(IF((G41 * 1000)="-",0,(G41 * 1000)))/(IF(D41="-",0,D41)))</f>
      </c>
    </row>
    <row r="42" ht="15" customHeight="true" s="1" customFormat="true">
      <c r="A42" s="22" t="e"/>
      <c r="B42" s="157" t="s">
        <v>325</v>
      </c>
      <c r="C42" s="124" t="s">
        <v>773</v>
      </c>
      <c r="D42" s="125" t="n">
        <v>0</v>
      </c>
      <c r="E42" s="126" t="n">
        <v>0</v>
      </c>
      <c r="F42" s="51" t="b">
        <f>=IF((IF(D42="-",0,D42))=0,0,(IF((E42 * 1000)="-",0,(E42 * 1000)))/(IF(D42="-",0,D42)))</f>
      </c>
      <c r="G42" s="126" t="n">
        <v>0</v>
      </c>
      <c r="H42" s="218" t="b">
        <f>=IF((IF(D42="-",0,D42))=0,0,(IF((G42 * 1000)="-",0,(G42 * 1000)))/(IF(D42="-",0,D42)))</f>
      </c>
    </row>
    <row r="43" ht="13" customHeight="true" s="1" customFormat="true">
      <c r="H43" s="219" t="s">
        <v>774</v>
      </c>
    </row>
    <row r="44" ht="63" customHeight="true" s="1" customFormat="true">
      <c r="A44" s="22" t="e"/>
      <c r="B44" s="27" t="s">
        <v>19</v>
      </c>
      <c r="C44" s="27" t="s">
        <v>20</v>
      </c>
      <c r="D44" s="6" t="s">
        <v>703</v>
      </c>
      <c r="E44" s="6" t="s">
        <v>704</v>
      </c>
      <c r="F44" s="6" t="s">
        <v>705</v>
      </c>
      <c r="G44" s="27" t="s">
        <v>706</v>
      </c>
      <c r="H44" s="27" t="s">
        <v>707</v>
      </c>
    </row>
    <row r="45" ht="11" customHeight="true" s="29" customFormat="true">
      <c r="A45" s="210" t="e"/>
      <c r="B45" s="30" t="s">
        <v>27</v>
      </c>
      <c r="C45" s="30" t="s">
        <v>28</v>
      </c>
      <c r="D45" s="30" t="s">
        <v>29</v>
      </c>
      <c r="E45" s="30" t="s">
        <v>30</v>
      </c>
      <c r="F45" s="30" t="s">
        <v>31</v>
      </c>
      <c r="G45" s="30" t="s">
        <v>32</v>
      </c>
      <c r="H45" s="30" t="s">
        <v>33</v>
      </c>
    </row>
    <row r="46" ht="15" customHeight="true" s="1" customFormat="true">
      <c r="A46" s="22" t="e"/>
      <c r="B46" s="112" t="s">
        <v>775</v>
      </c>
      <c r="C46" s="132" t="s">
        <v>776</v>
      </c>
      <c r="D46" s="220" t="n">
        <v>0</v>
      </c>
      <c r="E46" s="221" t="n">
        <v>0</v>
      </c>
      <c r="F46" s="133" t="b">
        <f>=IF((IF(D46="-",0,D46))=0,0,(IF((E46 * 1000)="-",0,(E46 * 1000)))/(IF(D46="-",0,D46)))</f>
      </c>
      <c r="G46" s="221" t="n">
        <v>0</v>
      </c>
      <c r="H46" s="144" t="b">
        <f>=IF((IF(D46="-",0,D46))=0,0,(IF((G46 * 1000)="-",0,(G46 * 1000)))/(IF(D46="-",0,D46)))</f>
      </c>
    </row>
    <row r="47" ht="26" customHeight="true" s="1" customFormat="true">
      <c r="A47" s="22" t="e"/>
      <c r="B47" s="157" t="s">
        <v>777</v>
      </c>
      <c r="C47" s="102" t="s">
        <v>778</v>
      </c>
      <c r="D47" s="113" t="n">
        <v>0</v>
      </c>
      <c r="E47" s="114" t="n">
        <v>0</v>
      </c>
      <c r="F47" s="39" t="b">
        <f>=IF((IF(D47="-",0,D47))=0,0,(IF((E47 * 1000)="-",0,(E47 * 1000)))/(IF(D47="-",0,D47)))</f>
      </c>
      <c r="G47" s="114" t="n">
        <v>0</v>
      </c>
      <c r="H47" s="40" t="b">
        <f>=IF((IF(D47="-",0,D47))=0,0,(IF((G47 * 1000)="-",0,(G47 * 1000)))/(IF(D47="-",0,D47)))</f>
      </c>
    </row>
    <row r="48" ht="15" customHeight="true" s="1" customFormat="true">
      <c r="A48" s="22" t="e"/>
      <c r="B48" s="157" t="s">
        <v>508</v>
      </c>
      <c r="C48" s="102" t="s">
        <v>779</v>
      </c>
      <c r="D48" s="113" t="n">
        <v>0</v>
      </c>
      <c r="E48" s="114" t="n">
        <v>0</v>
      </c>
      <c r="F48" s="39" t="b">
        <f>=IF((IF(D48="-",0,D48))=0,0,(IF((E48 * 1000)="-",0,(E48 * 1000)))/(IF(D48="-",0,D48)))</f>
      </c>
      <c r="G48" s="114" t="n">
        <v>0</v>
      </c>
      <c r="H48" s="40" t="b">
        <f>=IF((IF(D48="-",0,D48))=0,0,(IF((G48 * 1000)="-",0,(G48 * 1000)))/(IF(D48="-",0,D48)))</f>
      </c>
    </row>
    <row r="49" ht="26" customHeight="true" s="1" customFormat="true">
      <c r="A49" s="22" t="e"/>
      <c r="B49" s="112" t="s">
        <v>780</v>
      </c>
      <c r="C49" s="102" t="s">
        <v>781</v>
      </c>
      <c r="D49" s="113" t="n">
        <v>0</v>
      </c>
      <c r="E49" s="114" t="n">
        <v>0</v>
      </c>
      <c r="F49" s="39" t="b">
        <f>=IF((IF(D49="-",0,D49))=0,0,(IF((E49 * 1000)="-",0,(E49 * 1000)))/(IF(D49="-",0,D49)))</f>
      </c>
      <c r="G49" s="114" t="n">
        <v>0</v>
      </c>
      <c r="H49" s="40" t="b">
        <f>=IF((IF(D49="-",0,D49))=0,0,(IF((G49 * 1000)="-",0,(G49 * 1000)))/(IF(D49="-",0,D49)))</f>
      </c>
    </row>
    <row r="50" ht="42" customHeight="true" s="1" customFormat="true">
      <c r="A50" s="22" t="e"/>
      <c r="B50" s="157" t="s">
        <v>782</v>
      </c>
      <c r="C50" s="102" t="s">
        <v>783</v>
      </c>
      <c r="D50" s="113" t="n">
        <v>0</v>
      </c>
      <c r="E50" s="114" t="n">
        <v>0</v>
      </c>
      <c r="F50" s="39" t="b">
        <f>=IF((IF(D50="-",0,D50))=0,0,(IF((E50 * 1000)="-",0,(E50 * 1000)))/(IF(D50="-",0,D50)))</f>
      </c>
      <c r="G50" s="114" t="n">
        <v>0</v>
      </c>
      <c r="H50" s="40" t="b">
        <f>=IF((IF(D50="-",0,D50))=0,0,(IF((G50 * 1000)="-",0,(G50 * 1000)))/(IF(D50="-",0,D50)))</f>
      </c>
    </row>
    <row r="51" ht="26" customHeight="true" s="1" customFormat="true">
      <c r="A51" s="22" t="e"/>
      <c r="B51" s="157" t="s">
        <v>784</v>
      </c>
      <c r="C51" s="102" t="s">
        <v>785</v>
      </c>
      <c r="D51" s="113" t="n">
        <v>0</v>
      </c>
      <c r="E51" s="114" t="n">
        <v>0</v>
      </c>
      <c r="F51" s="39" t="b">
        <f>=IF((IF(D51="-",0,D51))=0,0,(IF((E51 * 1000)="-",0,(E51 * 1000)))/(IF(D51="-",0,D51)))</f>
      </c>
      <c r="G51" s="114" t="n">
        <v>0</v>
      </c>
      <c r="H51" s="40" t="b">
        <f>=IF((IF(D51="-",0,D51))=0,0,(IF((G51 * 1000)="-",0,(G51 * 1000)))/(IF(D51="-",0,D51)))</f>
      </c>
    </row>
    <row r="52" ht="26" customHeight="true" s="1" customFormat="true">
      <c r="A52" s="22" t="e"/>
      <c r="B52" s="118" t="s">
        <v>786</v>
      </c>
      <c r="C52" s="102" t="s">
        <v>787</v>
      </c>
      <c r="D52" s="113" t="n">
        <v>0</v>
      </c>
      <c r="E52" s="27" t="s">
        <v>139</v>
      </c>
      <c r="F52" s="27" t="s">
        <v>139</v>
      </c>
      <c r="G52" s="27" t="s">
        <v>139</v>
      </c>
      <c r="H52" s="90" t="s">
        <v>139</v>
      </c>
    </row>
    <row r="53" ht="15" customHeight="true" s="1" customFormat="true">
      <c r="A53" s="22" t="e"/>
      <c r="B53" s="112" t="s">
        <v>788</v>
      </c>
      <c r="C53" s="102" t="s">
        <v>789</v>
      </c>
      <c r="D53" s="113" t="n">
        <v>0</v>
      </c>
      <c r="E53" s="114" t="n">
        <v>0</v>
      </c>
      <c r="F53" s="39" t="b">
        <f>=IF((IF(D53="-",0,D53))=0,0,(IF((E53 * 1000)="-",0,(E53 * 1000)))/(IF(D53="-",0,D53)))</f>
      </c>
      <c r="G53" s="114" t="n">
        <v>0</v>
      </c>
      <c r="H53" s="40" t="b">
        <f>=IF((IF(D53="-",0,D53))=0,0,(IF((G53 * 1000)="-",0,(G53 * 1000)))/(IF(D53="-",0,D53)))</f>
      </c>
    </row>
    <row r="54" ht="42" customHeight="true" s="1" customFormat="true">
      <c r="A54" s="22" t="e"/>
      <c r="B54" s="112" t="s">
        <v>790</v>
      </c>
      <c r="C54" s="102" t="s">
        <v>791</v>
      </c>
      <c r="D54" s="113" t="n">
        <v>0</v>
      </c>
      <c r="E54" s="114" t="n">
        <v>0</v>
      </c>
      <c r="F54" s="39" t="b">
        <f>=IF((IF(D54="-",0,D54))=0,0,(IF((E54 * 1000)="-",0,(E54 * 1000)))/(IF(D54="-",0,D54)))</f>
      </c>
      <c r="G54" s="114" t="n">
        <v>0</v>
      </c>
      <c r="H54" s="40" t="b">
        <f>=IF((IF(D54="-",0,D54))=0,0,(IF((G54 * 1000)="-",0,(G54 * 1000)))/(IF(D54="-",0,D54)))</f>
      </c>
    </row>
    <row r="55" ht="26" customHeight="true" s="1" customFormat="true">
      <c r="A55" s="22" t="e"/>
      <c r="B55" s="101" t="s">
        <v>792</v>
      </c>
      <c r="C55" s="102" t="s">
        <v>793</v>
      </c>
      <c r="D55" s="39" t="b">
        <f>=IF(D56="-",0,D56) + IF(D57="-",0,D57) + IF(D58="-",0,D58) + IF(D60="-",0,D60) + IF(D61="-",0,D61) + IF(D62="-",0,D62) + IF(D64="-",0,D64) </f>
      </c>
      <c r="E55" s="103" t="b">
        <f>=IF(E56="-",0,E56) + IF(E57="-",0,E57) + IF(E58="-",0,E58) + IF(E60="-",0,E60) + IF(E61="-",0,E61) + IF(E62="-",0,E62) + IF(E64="-",0,E64) </f>
      </c>
      <c r="F55" s="39" t="b">
        <f>=IF((IF(D55="-",0,D55))=0,0,(IF((E55 * 1000)="-",0,(E55 * 1000)))/(IF(D55="-",0,D55)))</f>
      </c>
      <c r="G55" s="103" t="b">
        <f>=IF(G56="-",0,G56) + IF(G57="-",0,G57) + IF(G58="-",0,G58) + IF(G60="-",0,G60) + IF(G61="-",0,G61) + IF(G62="-",0,G62) + IF(G64="-",0,G64) </f>
      </c>
      <c r="H55" s="40" t="b">
        <f>=IF((IF(D55="-",0,D55))=0,0,(IF((G55 * 1000)="-",0,(G55 * 1000)))/(IF(D55="-",0,D55)))</f>
      </c>
    </row>
    <row r="56" ht="26" customHeight="true" s="1" customFormat="true">
      <c r="A56" s="22" t="e"/>
      <c r="B56" s="112" t="s">
        <v>794</v>
      </c>
      <c r="C56" s="102" t="s">
        <v>795</v>
      </c>
      <c r="D56" s="113" t="n">
        <v>0</v>
      </c>
      <c r="E56" s="114" t="n">
        <v>0</v>
      </c>
      <c r="F56" s="39" t="b">
        <f>=IF((IF(D56="-",0,D56))=0,0,(IF((E56 * 1000)="-",0,(E56 * 1000)))/(IF(D56="-",0,D56)))</f>
      </c>
      <c r="G56" s="114" t="n">
        <v>0</v>
      </c>
      <c r="H56" s="40" t="b">
        <f>=IF((IF(D56="-",0,D56))=0,0,(IF((G56 * 1000)="-",0,(G56 * 1000)))/(IF(D56="-",0,D56)))</f>
      </c>
    </row>
    <row r="57" ht="15" customHeight="true" s="1" customFormat="true">
      <c r="A57" s="22" t="e"/>
      <c r="B57" s="112" t="s">
        <v>796</v>
      </c>
      <c r="C57" s="102" t="s">
        <v>797</v>
      </c>
      <c r="D57" s="113" t="n">
        <v>0</v>
      </c>
      <c r="E57" s="114" t="n">
        <v>0</v>
      </c>
      <c r="F57" s="39" t="b">
        <f>=IF((IF(D57="-",0,D57))=0,0,(IF((E57 * 1000)="-",0,(E57 * 1000)))/(IF(D57="-",0,D57)))</f>
      </c>
      <c r="G57" s="114" t="n">
        <v>0</v>
      </c>
      <c r="H57" s="40" t="b">
        <f>=IF((IF(D57="-",0,D57))=0,0,(IF((G57 * 1000)="-",0,(G57 * 1000)))/(IF(D57="-",0,D57)))</f>
      </c>
    </row>
    <row r="58" ht="15" customHeight="true" s="1" customFormat="true">
      <c r="A58" s="22" t="e"/>
      <c r="B58" s="112" t="s">
        <v>365</v>
      </c>
      <c r="C58" s="102" t="s">
        <v>798</v>
      </c>
      <c r="D58" s="113" t="n">
        <v>0</v>
      </c>
      <c r="E58" s="114" t="n">
        <v>0</v>
      </c>
      <c r="F58" s="39" t="b">
        <f>=IF((IF(D58="-",0,D58))=0,0,(IF((E58 * 1000)="-",0,(E58 * 1000)))/(IF(D58="-",0,D58)))</f>
      </c>
      <c r="G58" s="114" t="n">
        <v>0</v>
      </c>
      <c r="H58" s="40" t="b">
        <f>=IF((IF(D58="-",0,D58))=0,0,(IF((G58 * 1000)="-",0,(G58 * 1000)))/(IF(D58="-",0,D58)))</f>
      </c>
    </row>
    <row r="59" ht="15" customHeight="true" s="1" customFormat="true">
      <c r="A59" s="22" t="e"/>
      <c r="B59" s="118" t="s">
        <v>799</v>
      </c>
      <c r="C59" s="102" t="s">
        <v>800</v>
      </c>
      <c r="D59" s="113" t="n">
        <v>0</v>
      </c>
      <c r="E59" s="27" t="s">
        <v>139</v>
      </c>
      <c r="F59" s="27" t="s">
        <v>139</v>
      </c>
      <c r="G59" s="27" t="s">
        <v>139</v>
      </c>
      <c r="H59" s="90" t="s">
        <v>139</v>
      </c>
    </row>
    <row r="60" ht="15" customHeight="true" s="1" customFormat="true">
      <c r="A60" s="22" t="e"/>
      <c r="B60" s="112" t="s">
        <v>371</v>
      </c>
      <c r="C60" s="102" t="s">
        <v>801</v>
      </c>
      <c r="D60" s="113" t="n">
        <v>0</v>
      </c>
      <c r="E60" s="114" t="n">
        <v>0</v>
      </c>
      <c r="F60" s="39" t="b">
        <f>=IF((IF(D60="-",0,D60))=0,0,(IF((E60 * 1000)="-",0,(E60 * 1000)))/(IF(D60="-",0,D60)))</f>
      </c>
      <c r="G60" s="114" t="n">
        <v>0</v>
      </c>
      <c r="H60" s="40" t="b">
        <f>=IF((IF(D60="-",0,D60))=0,0,(IF((G60 * 1000)="-",0,(G60 * 1000)))/(IF(D60="-",0,D60)))</f>
      </c>
    </row>
    <row r="61" ht="15" customHeight="true" s="1" customFormat="true">
      <c r="A61" s="22" t="e"/>
      <c r="B61" s="112" t="s">
        <v>802</v>
      </c>
      <c r="C61" s="102" t="s">
        <v>803</v>
      </c>
      <c r="D61" s="113" t="n">
        <v>0</v>
      </c>
      <c r="E61" s="114" t="n">
        <v>0</v>
      </c>
      <c r="F61" s="39" t="b">
        <f>=IF((IF(D61="-",0,D61))=0,0,(IF((E61 * 1000)="-",0,(E61 * 1000)))/(IF(D61="-",0,D61)))</f>
      </c>
      <c r="G61" s="114" t="n">
        <v>0</v>
      </c>
      <c r="H61" s="40" t="b">
        <f>=IF((IF(D61="-",0,D61))=0,0,(IF((G61 * 1000)="-",0,(G61 * 1000)))/(IF(D61="-",0,D61)))</f>
      </c>
    </row>
    <row r="62" ht="15" customHeight="true" s="1" customFormat="true">
      <c r="A62" s="22" t="e"/>
      <c r="B62" s="112" t="s">
        <v>377</v>
      </c>
      <c r="C62" s="102" t="s">
        <v>804</v>
      </c>
      <c r="D62" s="113" t="n">
        <v>0</v>
      </c>
      <c r="E62" s="114" t="n">
        <v>0</v>
      </c>
      <c r="F62" s="39" t="b">
        <f>=IF((IF(D62="-",0,D62))=0,0,(IF((E62 * 1000)="-",0,(E62 * 1000)))/(IF(D62="-",0,D62)))</f>
      </c>
      <c r="G62" s="114" t="n">
        <v>0</v>
      </c>
      <c r="H62" s="40" t="b">
        <f>=IF((IF(D62="-",0,D62))=0,0,(IF((G62 * 1000)="-",0,(G62 * 1000)))/(IF(D62="-",0,D62)))</f>
      </c>
    </row>
    <row r="63" ht="15" customHeight="true" s="1" customFormat="true">
      <c r="A63" s="22" t="e"/>
      <c r="B63" s="118" t="s">
        <v>805</v>
      </c>
      <c r="C63" s="102" t="s">
        <v>806</v>
      </c>
      <c r="D63" s="113" t="n">
        <v>0</v>
      </c>
      <c r="E63" s="27" t="s">
        <v>139</v>
      </c>
      <c r="F63" s="27" t="s">
        <v>139</v>
      </c>
      <c r="G63" s="27" t="s">
        <v>139</v>
      </c>
      <c r="H63" s="90" t="s">
        <v>139</v>
      </c>
    </row>
    <row r="64" ht="26" customHeight="true" s="1" customFormat="true">
      <c r="A64" s="22" t="e"/>
      <c r="B64" s="112" t="s">
        <v>807</v>
      </c>
      <c r="C64" s="102" t="s">
        <v>808</v>
      </c>
      <c r="D64" s="113" t="n">
        <v>0</v>
      </c>
      <c r="E64" s="114" t="n">
        <v>0</v>
      </c>
      <c r="F64" s="39" t="b">
        <f>=IF((IF(D64="-",0,D64))=0,0,(IF((E64 * 1000)="-",0,(E64 * 1000)))/(IF(D64="-",0,D64)))</f>
      </c>
      <c r="G64" s="114" t="n">
        <v>0</v>
      </c>
      <c r="H64" s="40" t="b">
        <f>=IF((IF(D64="-",0,D64))=0,0,(IF((G64 * 1000)="-",0,(G64 * 1000)))/(IF(D64="-",0,D64)))</f>
      </c>
    </row>
    <row r="65" ht="26" customHeight="true" s="1" customFormat="true">
      <c r="A65" s="22" t="e"/>
      <c r="B65" s="101" t="s">
        <v>809</v>
      </c>
      <c r="C65" s="102" t="s">
        <v>810</v>
      </c>
      <c r="D65" s="27" t="s">
        <v>139</v>
      </c>
      <c r="E65" s="103" t="b">
        <f>=IF(E66="-",0,E66) + IF(E67="-",0,E67) + IF(E68="-",0,E68) + IF(E69="-",0,E69) + IF(E70="-",0,E70) </f>
      </c>
      <c r="F65" s="27" t="s">
        <v>139</v>
      </c>
      <c r="G65" s="103" t="b">
        <f>=IF(G66="-",0,G66) + IF(G67="-",0,G67) + IF(G68="-",0,G68) + IF(G69="-",0,G69) + IF(G70="-",0,G70) </f>
      </c>
      <c r="H65" s="90" t="s">
        <v>139</v>
      </c>
    </row>
    <row r="66" ht="26" customHeight="true" s="1" customFormat="true">
      <c r="A66" s="22" t="e"/>
      <c r="B66" s="112" t="s">
        <v>811</v>
      </c>
      <c r="C66" s="102" t="s">
        <v>812</v>
      </c>
      <c r="D66" s="113" t="n">
        <v>0</v>
      </c>
      <c r="E66" s="114" t="n">
        <v>0</v>
      </c>
      <c r="F66" s="39" t="b">
        <f>=IF((IF(D66="-",0,D66))=0,0,(IF((E66 * 1000)="-",0,(E66 * 1000)))/(IF(D66="-",0,D66)))</f>
      </c>
      <c r="G66" s="114" t="n">
        <v>0</v>
      </c>
      <c r="H66" s="40" t="b">
        <f>=IF((IF(D66="-",0,D66))=0,0,(IF((G66 * 1000)="-",0,(G66 * 1000)))/(IF(D66="-",0,D66)))</f>
      </c>
    </row>
    <row r="67" ht="15" customHeight="true" s="1" customFormat="true">
      <c r="A67" s="22" t="e"/>
      <c r="B67" s="112" t="s">
        <v>401</v>
      </c>
      <c r="C67" s="102" t="s">
        <v>813</v>
      </c>
      <c r="D67" s="113" t="n">
        <v>0</v>
      </c>
      <c r="E67" s="114" t="n">
        <v>0</v>
      </c>
      <c r="F67" s="39" t="b">
        <f>=IF((IF(D67="-",0,D67))=0,0,(IF((E67 * 1000)="-",0,(E67 * 1000)))/(IF(D67="-",0,D67)))</f>
      </c>
      <c r="G67" s="114" t="n">
        <v>0</v>
      </c>
      <c r="H67" s="40" t="b">
        <f>=IF((IF(D67="-",0,D67))=0,0,(IF((G67 * 1000)="-",0,(G67 * 1000)))/(IF(D67="-",0,D67)))</f>
      </c>
    </row>
    <row r="68" ht="15" customHeight="true" s="1" customFormat="true">
      <c r="A68" s="22" t="e"/>
      <c r="B68" s="112" t="s">
        <v>436</v>
      </c>
      <c r="C68" s="102" t="s">
        <v>814</v>
      </c>
      <c r="D68" s="113" t="n">
        <v>0</v>
      </c>
      <c r="E68" s="114" t="n">
        <v>0</v>
      </c>
      <c r="F68" s="39" t="b">
        <f>=IF((IF(D68="-",0,D68))=0,0,(IF((E68 * 1000)="-",0,(E68 * 1000)))/(IF(D68="-",0,D68)))</f>
      </c>
      <c r="G68" s="114" t="n">
        <v>0</v>
      </c>
      <c r="H68" s="40" t="b">
        <f>=IF((IF(D68="-",0,D68))=0,0,(IF((G68 * 1000)="-",0,(G68 * 1000)))/(IF(D68="-",0,D68)))</f>
      </c>
    </row>
    <row r="69" ht="15" customHeight="true" s="1" customFormat="true">
      <c r="A69" s="22" t="e"/>
      <c r="B69" s="112" t="s">
        <v>440</v>
      </c>
      <c r="C69" s="102" t="s">
        <v>815</v>
      </c>
      <c r="D69" s="113" t="n">
        <v>0</v>
      </c>
      <c r="E69" s="114" t="n">
        <v>0</v>
      </c>
      <c r="F69" s="39" t="b">
        <f>=IF((IF(D69="-",0,D69))=0,0,(IF((E69 * 1000)="-",0,(E69 * 1000)))/(IF(D69="-",0,D69)))</f>
      </c>
      <c r="G69" s="114" t="n">
        <v>0</v>
      </c>
      <c r="H69" s="40" t="b">
        <f>=IF((IF(D69="-",0,D69))=0,0,(IF((G69 * 1000)="-",0,(G69 * 1000)))/(IF(D69="-",0,D69)))</f>
      </c>
    </row>
    <row r="70" ht="15" customHeight="true" s="1" customFormat="true">
      <c r="A70" s="22" t="e"/>
      <c r="B70" s="112" t="s">
        <v>816</v>
      </c>
      <c r="C70" s="102" t="s">
        <v>817</v>
      </c>
      <c r="D70" s="113" t="n">
        <v>0</v>
      </c>
      <c r="E70" s="114" t="n">
        <v>0</v>
      </c>
      <c r="F70" s="39" t="b">
        <f>=IF((IF(D70="-",0,D70))=0,0,(IF((E70 * 1000)="-",0,(E70 * 1000)))/(IF(D70="-",0,D70)))</f>
      </c>
      <c r="G70" s="114" t="n">
        <v>0</v>
      </c>
      <c r="H70" s="40" t="b">
        <f>=IF((IF(D70="-",0,D70))=0,0,(IF((G70 * 1000)="-",0,(G70 * 1000)))/(IF(D70="-",0,D70)))</f>
      </c>
    </row>
    <row r="71" ht="51" customHeight="true" s="1" customFormat="true">
      <c r="A71" s="22" t="e"/>
      <c r="B71" s="101" t="s">
        <v>818</v>
      </c>
      <c r="C71" s="102" t="s">
        <v>819</v>
      </c>
      <c r="D71" s="39" t="b">
        <f>=IF(D72="-",0,D72) + IF(D73="-",0,D73) + IF(D74="-",0,D74) </f>
      </c>
      <c r="E71" s="103" t="b">
        <f>=IF(E72="-",0,E72) + IF(E73="-",0,E73) + IF(E74="-",0,E74) </f>
      </c>
      <c r="F71" s="39" t="b">
        <f>=IF((IF(D71="-",0,D71))=0,0,(IF((E71 * 1000)="-",0,(E71 * 1000)))/(IF(D71="-",0,D71)))</f>
      </c>
      <c r="G71" s="103" t="b">
        <f>=IF(G72="-",0,G72) + IF(G73="-",0,G73) + IF(G74="-",0,G74) </f>
      </c>
      <c r="H71" s="40" t="b">
        <f>=IF((IF(D71="-",0,D71))=0,0,(IF((G71 * 1000)="-",0,(G71 * 1000)))/(IF(D71="-",0,D71)))</f>
      </c>
    </row>
    <row r="72" ht="26" customHeight="true" s="1" customFormat="true">
      <c r="A72" s="22" t="e"/>
      <c r="B72" s="112" t="s">
        <v>820</v>
      </c>
      <c r="C72" s="102" t="s">
        <v>821</v>
      </c>
      <c r="D72" s="113" t="n">
        <v>0</v>
      </c>
      <c r="E72" s="114" t="n">
        <v>0</v>
      </c>
      <c r="F72" s="39" t="b">
        <f>=IF((IF(D72="-",0,D72))=0,0,(IF((E72 * 1000)="-",0,(E72 * 1000)))/(IF(D72="-",0,D72)))</f>
      </c>
      <c r="G72" s="114" t="n">
        <v>0</v>
      </c>
      <c r="H72" s="40" t="b">
        <f>=IF((IF(D72="-",0,D72))=0,0,(IF((G72 * 1000)="-",0,(G72 * 1000)))/(IF(D72="-",0,D72)))</f>
      </c>
    </row>
    <row r="73" ht="15" customHeight="true" s="1" customFormat="true">
      <c r="A73" s="22" t="e"/>
      <c r="B73" s="112" t="s">
        <v>613</v>
      </c>
      <c r="C73" s="102" t="s">
        <v>822</v>
      </c>
      <c r="D73" s="113" t="n">
        <v>0</v>
      </c>
      <c r="E73" s="114" t="n">
        <v>0</v>
      </c>
      <c r="F73" s="39" t="b">
        <f>=IF((IF(D73="-",0,D73))=0,0,(IF((E73 * 1000)="-",0,(E73 * 1000)))/(IF(D73="-",0,D73)))</f>
      </c>
      <c r="G73" s="114" t="n">
        <v>0</v>
      </c>
      <c r="H73" s="40" t="b">
        <f>=IF((IF(D73="-",0,D73))=0,0,(IF((G73 * 1000)="-",0,(G73 * 1000)))/(IF(D73="-",0,D73)))</f>
      </c>
    </row>
    <row r="74" ht="15" customHeight="true" s="1" customFormat="true">
      <c r="A74" s="22" t="e"/>
      <c r="B74" s="112" t="s">
        <v>823</v>
      </c>
      <c r="C74" s="124" t="s">
        <v>824</v>
      </c>
      <c r="D74" s="125" t="n">
        <v>0</v>
      </c>
      <c r="E74" s="126" t="n">
        <v>0</v>
      </c>
      <c r="F74" s="51" t="b">
        <f>=IF((IF(D74="-",0,D74))=0,0,(IF((E74 * 1000)="-",0,(E74 * 1000)))/(IF(D74="-",0,D74)))</f>
      </c>
      <c r="G74" s="126" t="n">
        <v>0</v>
      </c>
      <c r="H74" s="218" t="b">
        <f>=IF((IF(D74="-",0,D74))=0,0,(IF((G74 * 1000)="-",0,(G74 * 1000)))/(IF(D74="-",0,D74)))</f>
      </c>
    </row>
    <row r="75" ht="13" customHeight="true" s="1" customFormat="true">
      <c r="H75" s="219" t="s">
        <v>825</v>
      </c>
    </row>
    <row r="76" ht="63" customHeight="true" s="1" customFormat="true">
      <c r="A76" s="22" t="e"/>
      <c r="B76" s="27" t="s">
        <v>19</v>
      </c>
      <c r="C76" s="27" t="s">
        <v>20</v>
      </c>
      <c r="D76" s="6" t="s">
        <v>703</v>
      </c>
      <c r="E76" s="6" t="s">
        <v>704</v>
      </c>
      <c r="F76" s="6" t="s">
        <v>705</v>
      </c>
      <c r="G76" s="27" t="s">
        <v>706</v>
      </c>
      <c r="H76" s="27" t="s">
        <v>707</v>
      </c>
    </row>
    <row r="77" ht="11" customHeight="true" s="29" customFormat="true">
      <c r="A77" s="210" t="e"/>
      <c r="B77" s="30" t="s">
        <v>27</v>
      </c>
      <c r="C77" s="30" t="s">
        <v>28</v>
      </c>
      <c r="D77" s="30" t="s">
        <v>29</v>
      </c>
      <c r="E77" s="30" t="s">
        <v>30</v>
      </c>
      <c r="F77" s="30" t="s">
        <v>31</v>
      </c>
      <c r="G77" s="30" t="s">
        <v>32</v>
      </c>
      <c r="H77" s="30" t="s">
        <v>33</v>
      </c>
    </row>
    <row r="78" ht="56" customHeight="true" s="1" customFormat="true">
      <c r="A78" s="22" t="e"/>
      <c r="B78" s="101" t="s">
        <v>826</v>
      </c>
      <c r="C78" s="132" t="s">
        <v>827</v>
      </c>
      <c r="D78" s="86" t="s">
        <v>139</v>
      </c>
      <c r="E78" s="142" t="b">
        <f>=IF(E79="-",0,E79) + IF(E80="-",0,E80) + IF(E81="-",0,E81) + IF(E82="-",0,E82) + IF(E84="-",0,E84) + IF(E86="-",0,E86) + IF(E87="-",0,E87) + IF(E88="-",0,E88) </f>
      </c>
      <c r="F78" s="86" t="s">
        <v>139</v>
      </c>
      <c r="G78" s="142" t="b">
        <f>=IF(G79="-",0,G79) + IF(G80="-",0,G80) + IF(G81="-",0,G81) + IF(G82="-",0,G82) + IF(G84="-",0,G84) + IF(G86="-",0,G86) + IF(G87="-",0,G87) + IF(G88="-",0,G88) </f>
      </c>
      <c r="H78" s="134" t="s">
        <v>139</v>
      </c>
    </row>
    <row r="79" ht="26" customHeight="true" s="1" customFormat="true">
      <c r="A79" s="22" t="e"/>
      <c r="B79" s="112" t="s">
        <v>828</v>
      </c>
      <c r="C79" s="102" t="s">
        <v>829</v>
      </c>
      <c r="D79" s="113" t="n">
        <v>0</v>
      </c>
      <c r="E79" s="114" t="n">
        <v>0</v>
      </c>
      <c r="F79" s="39" t="b">
        <f>=IF((IF(D79="-",0,D79))=0,0,(IF((E79 * 1000)="-",0,(E79 * 1000)))/(IF(D79="-",0,D79)))</f>
      </c>
      <c r="G79" s="114" t="n">
        <v>0</v>
      </c>
      <c r="H79" s="40" t="b">
        <f>=IF((IF(D79="-",0,D79))=0,0,(IF((G79 * 1000)="-",0,(G79 * 1000)))/(IF(D79="-",0,D79)))</f>
      </c>
    </row>
    <row r="80" ht="15" customHeight="true" s="1" customFormat="true">
      <c r="A80" s="22" t="e"/>
      <c r="B80" s="112" t="s">
        <v>627</v>
      </c>
      <c r="C80" s="102" t="s">
        <v>830</v>
      </c>
      <c r="D80" s="113" t="n">
        <v>0</v>
      </c>
      <c r="E80" s="114" t="n">
        <v>0</v>
      </c>
      <c r="F80" s="39" t="b">
        <f>=IF((IF(D80="-",0,D80))=0,0,(IF((E80 * 1000)="-",0,(E80 * 1000)))/(IF(D80="-",0,D80)))</f>
      </c>
      <c r="G80" s="114" t="n">
        <v>0</v>
      </c>
      <c r="H80" s="40" t="b">
        <f>=IF((IF(D80="-",0,D80))=0,0,(IF((G80 * 1000)="-",0,(G80 * 1000)))/(IF(D80="-",0,D80)))</f>
      </c>
    </row>
    <row r="81" ht="15" customHeight="true" s="1" customFormat="true">
      <c r="A81" s="22" t="e"/>
      <c r="B81" s="112" t="s">
        <v>631</v>
      </c>
      <c r="C81" s="102" t="s">
        <v>831</v>
      </c>
      <c r="D81" s="113" t="n">
        <v>0</v>
      </c>
      <c r="E81" s="114" t="n">
        <v>0</v>
      </c>
      <c r="F81" s="39" t="b">
        <f>=IF((IF(D81="-",0,D81))=0,0,(IF((E81 * 1000)="-",0,(E81 * 1000)))/(IF(D81="-",0,D81)))</f>
      </c>
      <c r="G81" s="114" t="n">
        <v>0</v>
      </c>
      <c r="H81" s="40" t="b">
        <f>=IF((IF(D81="-",0,D81))=0,0,(IF((G81 * 1000)="-",0,(G81 * 1000)))/(IF(D81="-",0,D81)))</f>
      </c>
    </row>
    <row r="82" ht="15" customHeight="true" s="1" customFormat="true">
      <c r="A82" s="22" t="e"/>
      <c r="B82" s="112" t="s">
        <v>832</v>
      </c>
      <c r="C82" s="102" t="s">
        <v>833</v>
      </c>
      <c r="D82" s="113" t="n">
        <v>0</v>
      </c>
      <c r="E82" s="114" t="n">
        <v>0</v>
      </c>
      <c r="F82" s="39" t="b">
        <f>=IF((IF(D82="-",0,D82))=0,0,(IF((E82 * 1000)="-",0,(E82 * 1000)))/(IF(D82="-",0,D82)))</f>
      </c>
      <c r="G82" s="114" t="n">
        <v>0</v>
      </c>
      <c r="H82" s="40" t="b">
        <f>=IF((IF(D82="-",0,D82))=0,0,(IF((G82 * 1000)="-",0,(G82 * 1000)))/(IF(D82="-",0,D82)))</f>
      </c>
    </row>
    <row r="83" ht="15" customHeight="true" s="1" customFormat="true">
      <c r="A83" s="22" t="e"/>
      <c r="B83" s="157" t="s">
        <v>834</v>
      </c>
      <c r="C83" s="102" t="s">
        <v>835</v>
      </c>
      <c r="D83" s="113" t="n">
        <v>0</v>
      </c>
      <c r="E83" s="114" t="n">
        <v>0</v>
      </c>
      <c r="F83" s="39" t="b">
        <f>=IF((IF(D83="-",0,D83))=0,0,(IF((E83 * 1000)="-",0,(E83 * 1000)))/(IF(D83="-",0,D83)))</f>
      </c>
      <c r="G83" s="114" t="n">
        <v>0</v>
      </c>
      <c r="H83" s="40" t="b">
        <f>=IF((IF(D83="-",0,D83))=0,0,(IF((G83 * 1000)="-",0,(G83 * 1000)))/(IF(D83="-",0,D83)))</f>
      </c>
    </row>
    <row r="84" ht="15" customHeight="true" s="1" customFormat="true">
      <c r="A84" s="22" t="e"/>
      <c r="B84" s="112" t="s">
        <v>836</v>
      </c>
      <c r="C84" s="102" t="s">
        <v>837</v>
      </c>
      <c r="D84" s="113" t="n">
        <v>0</v>
      </c>
      <c r="E84" s="114" t="n">
        <v>0</v>
      </c>
      <c r="F84" s="39" t="b">
        <f>=IF((IF(D84="-",0,D84))=0,0,(IF((E84 * 1000)="-",0,(E84 * 1000)))/(IF(D84="-",0,D84)))</f>
      </c>
      <c r="G84" s="114" t="n">
        <v>0</v>
      </c>
      <c r="H84" s="40" t="b">
        <f>=IF((IF(D84="-",0,D84))=0,0,(IF((G84 * 1000)="-",0,(G84 * 1000)))/(IF(D84="-",0,D84)))</f>
      </c>
    </row>
    <row r="85" ht="15" customHeight="true" s="1" customFormat="true">
      <c r="A85" s="22" t="e"/>
      <c r="B85" s="157" t="s">
        <v>838</v>
      </c>
      <c r="C85" s="102" t="s">
        <v>839</v>
      </c>
      <c r="D85" s="113" t="n">
        <v>0</v>
      </c>
      <c r="E85" s="114" t="n">
        <v>0</v>
      </c>
      <c r="F85" s="39" t="b">
        <f>=IF((IF(D85="-",0,D85))=0,0,(IF((E85 * 1000)="-",0,(E85 * 1000)))/(IF(D85="-",0,D85)))</f>
      </c>
      <c r="G85" s="114" t="n">
        <v>0</v>
      </c>
      <c r="H85" s="40" t="b">
        <f>=IF((IF(D85="-",0,D85))=0,0,(IF((G85 * 1000)="-",0,(G85 * 1000)))/(IF(D85="-",0,D85)))</f>
      </c>
    </row>
    <row r="86" ht="26" customHeight="true" s="1" customFormat="true">
      <c r="A86" s="22" t="e"/>
      <c r="B86" s="112" t="s">
        <v>658</v>
      </c>
      <c r="C86" s="102" t="s">
        <v>840</v>
      </c>
      <c r="D86" s="113" t="n">
        <v>0</v>
      </c>
      <c r="E86" s="114" t="n">
        <v>0</v>
      </c>
      <c r="F86" s="39" t="b">
        <f>=IF((IF(D86="-",0,D86))=0,0,(IF((E86 * 1000)="-",0,(E86 * 1000)))/(IF(D86="-",0,D86)))</f>
      </c>
      <c r="G86" s="114" t="n">
        <v>0</v>
      </c>
      <c r="H86" s="40" t="b">
        <f>=IF((IF(D86="-",0,D86))=0,0,(IF((G86 * 1000)="-",0,(G86 * 1000)))/(IF(D86="-",0,D86)))</f>
      </c>
    </row>
    <row r="87" ht="15" customHeight="true" s="1" customFormat="true">
      <c r="A87" s="22" t="e"/>
      <c r="B87" s="112" t="s">
        <v>661</v>
      </c>
      <c r="C87" s="102" t="s">
        <v>841</v>
      </c>
      <c r="D87" s="113" t="n">
        <v>0</v>
      </c>
      <c r="E87" s="114" t="n">
        <v>0</v>
      </c>
      <c r="F87" s="39" t="b">
        <f>=IF((IF(D87="-",0,D87))=0,0,(IF((E87 * 1000)="-",0,(E87 * 1000)))/(IF(D87="-",0,D87)))</f>
      </c>
      <c r="G87" s="114" t="n">
        <v>0</v>
      </c>
      <c r="H87" s="40" t="b">
        <f>=IF((IF(D87="-",0,D87))=0,0,(IF((G87 * 1000)="-",0,(G87 * 1000)))/(IF(D87="-",0,D87)))</f>
      </c>
    </row>
    <row r="88" ht="26" customHeight="true" s="1" customFormat="true">
      <c r="A88" s="22" t="e"/>
      <c r="B88" s="112" t="s">
        <v>842</v>
      </c>
      <c r="C88" s="102" t="s">
        <v>843</v>
      </c>
      <c r="D88" s="27" t="s">
        <v>139</v>
      </c>
      <c r="E88" s="103" t="b">
        <f>=IF(E89="-",0,E89) + IF(E90="-",0,E90) + IF(E91="-",0,E91) + IF(E92="-",0,E92) + IF(E93="-",0,E93) </f>
      </c>
      <c r="F88" s="27" t="s">
        <v>139</v>
      </c>
      <c r="G88" s="103" t="b">
        <f>=IF(G89="-",0,G89) + IF(G90="-",0,G90) + IF(G91="-",0,G91) + IF(G92="-",0,G92) + IF(G93="-",0,G93) </f>
      </c>
      <c r="H88" s="90" t="s">
        <v>139</v>
      </c>
    </row>
    <row r="89" ht="26" customHeight="true" s="1" customFormat="true">
      <c r="A89" s="22" t="e"/>
      <c r="B89" s="157" t="s">
        <v>844</v>
      </c>
      <c r="C89" s="102" t="s">
        <v>845</v>
      </c>
      <c r="D89" s="113" t="n">
        <v>0</v>
      </c>
      <c r="E89" s="114" t="n">
        <v>0</v>
      </c>
      <c r="F89" s="39" t="b">
        <f>=IF((IF(D89="-",0,D89))=0,0,(IF((E89 * 1000)="-",0,(E89 * 1000)))/(IF(D89="-",0,D89)))</f>
      </c>
      <c r="G89" s="114" t="n">
        <v>0</v>
      </c>
      <c r="H89" s="40" t="b">
        <f>=IF((IF(D89="-",0,D89))=0,0,(IF((G89 * 1000)="-",0,(G89 * 1000)))/(IF(D89="-",0,D89)))</f>
      </c>
    </row>
    <row r="90" ht="15" customHeight="true" s="1" customFormat="true">
      <c r="A90" s="22" t="e"/>
      <c r="B90" s="157" t="s">
        <v>666</v>
      </c>
      <c r="C90" s="102" t="s">
        <v>846</v>
      </c>
      <c r="D90" s="113" t="n">
        <v>0</v>
      </c>
      <c r="E90" s="114" t="n">
        <v>0</v>
      </c>
      <c r="F90" s="39" t="b">
        <f>=IF((IF(D90="-",0,D90))=0,0,(IF((E90 * 1000)="-",0,(E90 * 1000)))/(IF(D90="-",0,D90)))</f>
      </c>
      <c r="G90" s="114" t="n">
        <v>0</v>
      </c>
      <c r="H90" s="40" t="b">
        <f>=IF((IF(D90="-",0,D90))=0,0,(IF((G90 * 1000)="-",0,(G90 * 1000)))/(IF(D90="-",0,D90)))</f>
      </c>
    </row>
    <row r="91" ht="15" customHeight="true" s="1" customFormat="true">
      <c r="A91" s="22" t="e"/>
      <c r="B91" s="157" t="s">
        <v>847</v>
      </c>
      <c r="C91" s="102" t="s">
        <v>848</v>
      </c>
      <c r="D91" s="113" t="n">
        <v>0</v>
      </c>
      <c r="E91" s="114" t="n">
        <v>0</v>
      </c>
      <c r="F91" s="39" t="b">
        <f>=IF((IF(D91="-",0,D91))=0,0,(IF((E91 * 1000)="-",0,(E91 * 1000)))/(IF(D91="-",0,D91)))</f>
      </c>
      <c r="G91" s="114" t="n">
        <v>0</v>
      </c>
      <c r="H91" s="40" t="b">
        <f>=IF((IF(D91="-",0,D91))=0,0,(IF((G91 * 1000)="-",0,(G91 * 1000)))/(IF(D91="-",0,D91)))</f>
      </c>
    </row>
    <row r="92" ht="15" customHeight="true" s="1" customFormat="true">
      <c r="A92" s="22" t="e"/>
      <c r="B92" s="157" t="s">
        <v>670</v>
      </c>
      <c r="C92" s="102" t="s">
        <v>849</v>
      </c>
      <c r="D92" s="113" t="n">
        <v>0</v>
      </c>
      <c r="E92" s="114" t="n">
        <v>0</v>
      </c>
      <c r="F92" s="39" t="b">
        <f>=IF((IF(D92="-",0,D92))=0,0,(IF((E92 * 1000)="-",0,(E92 * 1000)))/(IF(D92="-",0,D92)))</f>
      </c>
      <c r="G92" s="114" t="n">
        <v>0</v>
      </c>
      <c r="H92" s="40" t="b">
        <f>=IF((IF(D92="-",0,D92))=0,0,(IF((G92 * 1000)="-",0,(G92 * 1000)))/(IF(D92="-",0,D92)))</f>
      </c>
      <c r="I92" s="1" t="e"/>
    </row>
    <row r="93" ht="26" customHeight="true" s="1" customFormat="true">
      <c r="A93" s="22" t="e"/>
      <c r="B93" s="157" t="s">
        <v>850</v>
      </c>
      <c r="C93" s="102" t="s">
        <v>851</v>
      </c>
      <c r="D93" s="27" t="s">
        <v>139</v>
      </c>
      <c r="E93" s="114" t="n">
        <v>0</v>
      </c>
      <c r="F93" s="27" t="s">
        <v>139</v>
      </c>
      <c r="G93" s="114" t="n">
        <v>0</v>
      </c>
      <c r="H93" s="90" t="s">
        <v>139</v>
      </c>
    </row>
    <row r="94" ht="26" customHeight="true" s="1" customFormat="true">
      <c r="A94" s="22" t="e"/>
      <c r="B94" s="101" t="s">
        <v>852</v>
      </c>
      <c r="C94" s="102" t="s">
        <v>853</v>
      </c>
      <c r="D94" s="27" t="s">
        <v>139</v>
      </c>
      <c r="E94" s="114" t="n">
        <v>0</v>
      </c>
      <c r="F94" s="27" t="s">
        <v>139</v>
      </c>
      <c r="G94" s="114" t="n">
        <v>0</v>
      </c>
      <c r="H94" s="90" t="s">
        <v>139</v>
      </c>
    </row>
    <row r="95" ht="26" customHeight="true" s="1" customFormat="true">
      <c r="A95" s="22" t="e"/>
      <c r="B95" s="112" t="s">
        <v>854</v>
      </c>
      <c r="C95" s="102" t="s">
        <v>855</v>
      </c>
      <c r="D95" s="27" t="s">
        <v>139</v>
      </c>
      <c r="E95" s="114" t="n">
        <v>0</v>
      </c>
      <c r="F95" s="27" t="s">
        <v>139</v>
      </c>
      <c r="G95" s="114" t="n">
        <v>0</v>
      </c>
      <c r="H95" s="90" t="s">
        <v>139</v>
      </c>
    </row>
    <row r="96" ht="15" customHeight="true" s="1" customFormat="true">
      <c r="A96" s="22" t="e"/>
      <c r="B96" s="112" t="s">
        <v>450</v>
      </c>
      <c r="C96" s="124" t="s">
        <v>856</v>
      </c>
      <c r="D96" s="164" t="s">
        <v>139</v>
      </c>
      <c r="E96" s="126" t="n">
        <v>0</v>
      </c>
      <c r="F96" s="164" t="s">
        <v>139</v>
      </c>
      <c r="G96" s="126" t="n">
        <v>0</v>
      </c>
      <c r="H96" s="188" t="s">
        <v>139</v>
      </c>
    </row>
    <row r="97" ht="13" customHeight="true" s="1" customFormat="true"/>
    <row r="98" ht="13" customHeight="true" s="1" customFormat="true">
      <c r="B98" s="22" t="s">
        <v>857</v>
      </c>
      <c r="D98" s="222" t="e"/>
      <c r="E98" s="222" t="e"/>
      <c r="G98" s="13" t="e"/>
      <c r="H98" s="13" t="e"/>
    </row>
    <row r="99" ht="13" customHeight="true" s="223" customFormat="true">
      <c r="D99" s="224" t="s">
        <v>858</v>
      </c>
      <c r="E99" s="224" t="e"/>
      <c r="G99" s="225" t="s">
        <v>859</v>
      </c>
      <c r="H99" s="225" t="e"/>
    </row>
    <row r="100" ht="13" customHeight="true" s="1" customFormat="true"/>
    <row r="101" ht="13" customHeight="true" s="1" customFormat="true">
      <c r="B101" s="22" t="s">
        <v>860</v>
      </c>
      <c r="D101" s="222" t="e"/>
      <c r="E101" s="222" t="e"/>
      <c r="G101" s="13" t="e"/>
      <c r="H101" s="13" t="e"/>
    </row>
    <row r="102" ht="13" customHeight="true" s="223" customFormat="true">
      <c r="B102" s="226" t="s">
        <v>861</v>
      </c>
      <c r="D102" s="224" t="s">
        <v>858</v>
      </c>
      <c r="E102" s="224" t="e"/>
      <c r="G102" s="225" t="s">
        <v>859</v>
      </c>
      <c r="H102" s="225" t="e"/>
    </row>
  </sheetData>
  <mergeCells count="9">
    <mergeCell ref="B2:H2"/>
    <mergeCell ref="D98:E98"/>
    <mergeCell ref="G98:H98"/>
    <mergeCell ref="D99:E99"/>
    <mergeCell ref="G99:H99"/>
    <mergeCell ref="D101:E101"/>
    <mergeCell ref="G101:H101"/>
    <mergeCell ref="D102:E102"/>
    <mergeCell ref="G102:H102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2" manualBreakCount="2">
    <brk id="42" max="16383" man="true"/>
    <brk id="74" max="16383" man="true"/>
  </rowBreaks>
  <drawing r:id="rId1"/>
  <legacyDrawing r:id="rId2"/>
  <legacyDrawingHF r:id="rId5"/>
</worksheet>
</file>